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465"/>
  </bookViews>
  <sheets>
    <sheet name="管理学类" sheetId="2" r:id="rId1"/>
    <sheet name="双学位" sheetId="3" r:id="rId2"/>
    <sheet name="双专业" sheetId="4" r:id="rId3"/>
  </sheets>
  <calcPr calcId="125725"/>
</workbook>
</file>

<file path=xl/calcChain.xml><?xml version="1.0" encoding="utf-8"?>
<calcChain xmlns="http://schemas.openxmlformats.org/spreadsheetml/2006/main">
  <c r="J82" i="2"/>
  <c r="K82"/>
  <c r="L82"/>
  <c r="M82"/>
  <c r="N82"/>
  <c r="O82"/>
  <c r="P82"/>
  <c r="I82"/>
  <c r="J81"/>
  <c r="K81"/>
  <c r="I81"/>
  <c r="F38" i="3"/>
  <c r="F19"/>
  <c r="D19"/>
  <c r="D83" i="2"/>
  <c r="E82"/>
  <c r="D82"/>
  <c r="E81"/>
  <c r="D81"/>
  <c r="E64"/>
  <c r="H37"/>
  <c r="E37"/>
  <c r="E26"/>
  <c r="E20"/>
  <c r="N6"/>
  <c r="M6"/>
  <c r="L6"/>
  <c r="K6"/>
  <c r="J6"/>
  <c r="I6"/>
  <c r="H6"/>
  <c r="G6"/>
  <c r="F6"/>
  <c r="D6"/>
  <c r="H5"/>
  <c r="G5"/>
  <c r="F5"/>
  <c r="E5"/>
</calcChain>
</file>

<file path=xl/sharedStrings.xml><?xml version="1.0" encoding="utf-8"?>
<sst xmlns="http://schemas.openxmlformats.org/spreadsheetml/2006/main" count="283" uniqueCount="151">
  <si>
    <t>课程名称</t>
  </si>
  <si>
    <t>课程类别</t>
  </si>
  <si>
    <t>课程编码</t>
  </si>
  <si>
    <t>学分</t>
  </si>
  <si>
    <t>比例％</t>
  </si>
  <si>
    <t>总学时</t>
  </si>
  <si>
    <t>学时类型</t>
  </si>
  <si>
    <t>各学期周学时配置</t>
  </si>
  <si>
    <t>课程归属学院</t>
  </si>
  <si>
    <t>第一学年</t>
  </si>
  <si>
    <t>第二学年</t>
  </si>
  <si>
    <t>第三学年</t>
  </si>
  <si>
    <t>第四学年</t>
  </si>
  <si>
    <t>课堂</t>
  </si>
  <si>
    <t>实践</t>
  </si>
  <si>
    <t>第一
学期</t>
  </si>
  <si>
    <t>第二
学期</t>
  </si>
  <si>
    <t>第三
学期</t>
  </si>
  <si>
    <t>第四
学期</t>
  </si>
  <si>
    <t>第五
学期</t>
  </si>
  <si>
    <t>第六
学期</t>
  </si>
  <si>
    <t>第七
学期</t>
  </si>
  <si>
    <t>第八
学期</t>
  </si>
  <si>
    <t>一、通识教育课平台</t>
  </si>
  <si>
    <t>（一）通识教育必修课</t>
  </si>
  <si>
    <t>必修</t>
  </si>
  <si>
    <t xml:space="preserve">  1.马克思主义基本原理</t>
  </si>
  <si>
    <t>马克思</t>
  </si>
  <si>
    <t xml:space="preserve">  2.毛泽东思想和中国特色社会主义理论体系概论</t>
  </si>
  <si>
    <t xml:space="preserve">  3.思想品德修养与法律基础</t>
  </si>
  <si>
    <t xml:space="preserve">  4.中国近现代史纲要</t>
  </si>
  <si>
    <t xml:space="preserve">  5.形势与政策</t>
  </si>
  <si>
    <t xml:space="preserve">  6.大学英语</t>
  </si>
  <si>
    <t>外语</t>
  </si>
  <si>
    <t xml:space="preserve">  7.微积分</t>
  </si>
  <si>
    <t>信工</t>
  </si>
  <si>
    <t xml:space="preserve">  8.线性代数</t>
  </si>
  <si>
    <t xml:space="preserve">  9.概率论与数理统计</t>
  </si>
  <si>
    <t xml:space="preserve">  10.财经应用文写作</t>
  </si>
  <si>
    <t>商传</t>
  </si>
  <si>
    <t xml:space="preserve">  11.计算机与信息技术</t>
  </si>
  <si>
    <t xml:space="preserve">  12.数据库应用基础</t>
  </si>
  <si>
    <t xml:space="preserve">  13.体育</t>
  </si>
  <si>
    <t>体育</t>
  </si>
  <si>
    <r>
      <rPr>
        <b/>
        <sz val="10"/>
        <color rgb="FF000000"/>
        <rFont val="仿宋_GB2312"/>
        <charset val="134"/>
      </rPr>
      <t>（二）通识教育选修课</t>
    </r>
    <r>
      <rPr>
        <b/>
        <sz val="8"/>
        <color rgb="FF000000"/>
        <rFont val="宋体"/>
        <charset val="134"/>
      </rPr>
      <t>（任选）</t>
    </r>
  </si>
  <si>
    <t>选修</t>
  </si>
  <si>
    <t xml:space="preserve">  1.人文社会科学类</t>
  </si>
  <si>
    <t>慕课（MOOC）</t>
  </si>
  <si>
    <t xml:space="preserve">  2.自然科学类</t>
  </si>
  <si>
    <t xml:space="preserve">  3.方法论类</t>
  </si>
  <si>
    <t xml:space="preserve">  4.艺术素养类</t>
  </si>
  <si>
    <t xml:space="preserve">  5.生理与心理健康类</t>
  </si>
  <si>
    <t>二、学科基础课平台</t>
  </si>
  <si>
    <t>必修课</t>
  </si>
  <si>
    <t>经济</t>
  </si>
  <si>
    <t>工商</t>
  </si>
  <si>
    <t xml:space="preserve">  5.会计学</t>
  </si>
  <si>
    <t>会计</t>
  </si>
  <si>
    <t xml:space="preserve">  6.统计学</t>
  </si>
  <si>
    <t>统计</t>
  </si>
  <si>
    <t xml:space="preserve">  7.财务管理</t>
  </si>
  <si>
    <t xml:space="preserve">  9.管理信息系统</t>
  </si>
  <si>
    <t xml:space="preserve">  10.经济法学</t>
  </si>
  <si>
    <t>法学</t>
  </si>
  <si>
    <t>三、专业教育课平台</t>
  </si>
  <si>
    <t xml:space="preserve">  1.专业核心课</t>
  </si>
  <si>
    <t xml:space="preserve">  2.专业实验课</t>
  </si>
  <si>
    <t>选修课</t>
  </si>
  <si>
    <t>四、实践教学平台</t>
  </si>
  <si>
    <t xml:space="preserve">  1.创新创业</t>
  </si>
  <si>
    <t xml:space="preserve">  （1）创业基础</t>
  </si>
  <si>
    <t>创业学院</t>
  </si>
  <si>
    <t xml:space="preserve">  （2）创新创业实践</t>
  </si>
  <si>
    <t xml:space="preserve">  （3）职业生涯与发展规划</t>
  </si>
  <si>
    <t xml:space="preserve">  （4）大学生就业指导</t>
  </si>
  <si>
    <t xml:space="preserve">  （5）创新创业与学科专业竞赛</t>
  </si>
  <si>
    <t xml:space="preserve">  2.素质拓展</t>
  </si>
  <si>
    <t xml:space="preserve">  （1）劳动课</t>
  </si>
  <si>
    <t>团委</t>
  </si>
  <si>
    <t xml:space="preserve">  （2）大学生心理健康教育</t>
  </si>
  <si>
    <t>学工部</t>
  </si>
  <si>
    <t xml:space="preserve">  （3）社会实践或调查</t>
  </si>
  <si>
    <t>4周</t>
  </si>
  <si>
    <t xml:space="preserve">  （4) 学年论文</t>
  </si>
  <si>
    <t xml:space="preserve">  （5）大学生文明修身</t>
  </si>
  <si>
    <t xml:space="preserve">  （6）国防教育与军事理论</t>
  </si>
  <si>
    <t xml:space="preserve">  3.毕业环节</t>
  </si>
  <si>
    <t xml:space="preserve">  （1）毕业（专业）实习</t>
  </si>
  <si>
    <t xml:space="preserve">  （2）毕业论文（设计）</t>
  </si>
  <si>
    <t>8周</t>
  </si>
  <si>
    <t>必修课合计</t>
  </si>
  <si>
    <t>选修课合计</t>
  </si>
  <si>
    <t>总计</t>
  </si>
  <si>
    <t xml:space="preserve">  1.西方经济学</t>
  </si>
  <si>
    <t xml:space="preserve">  2.管理学</t>
  </si>
  <si>
    <t xml:space="preserve">  3.人力资源管理</t>
  </si>
  <si>
    <t xml:space="preserve">  4.市场营销学</t>
  </si>
  <si>
    <t xml:space="preserve">  8.组织行为学</t>
  </si>
  <si>
    <t xml:space="preserve">    (1)组织设计与工作分析</t>
  </si>
  <si>
    <t xml:space="preserve">    (2)劳动经济学</t>
  </si>
  <si>
    <t xml:space="preserve">    (3)基础心理学</t>
  </si>
  <si>
    <r>
      <rPr>
        <sz val="9"/>
        <color rgb="FF000000"/>
        <rFont val="宋体"/>
        <charset val="134"/>
        <scheme val="minor"/>
      </rPr>
      <t xml:space="preserve">    (4</t>
    </r>
    <r>
      <rPr>
        <sz val="9"/>
        <color rgb="FF000000"/>
        <rFont val="宋体"/>
        <charset val="134"/>
      </rPr>
      <t>)</t>
    </r>
    <r>
      <rPr>
        <sz val="9"/>
        <color rgb="FF000000"/>
        <rFont val="宋体"/>
        <charset val="134"/>
        <scheme val="minor"/>
      </rPr>
      <t>人力资源战略规划</t>
    </r>
  </si>
  <si>
    <r>
      <rPr>
        <sz val="9"/>
        <color rgb="FF000000"/>
        <rFont val="宋体"/>
        <charset val="134"/>
        <scheme val="minor"/>
      </rPr>
      <t xml:space="preserve">    (5</t>
    </r>
    <r>
      <rPr>
        <sz val="9"/>
        <color rgb="FF000000"/>
        <rFont val="宋体"/>
        <charset val="134"/>
      </rPr>
      <t>)</t>
    </r>
    <r>
      <rPr>
        <sz val="9"/>
        <color rgb="FF000000"/>
        <rFont val="宋体"/>
        <charset val="134"/>
        <scheme val="minor"/>
      </rPr>
      <t>员工招聘</t>
    </r>
  </si>
  <si>
    <r>
      <rPr>
        <sz val="9"/>
        <rFont val="宋体"/>
        <charset val="134"/>
        <scheme val="minor"/>
      </rPr>
      <t xml:space="preserve">    (6</t>
    </r>
    <r>
      <rPr>
        <sz val="9"/>
        <rFont val="宋体"/>
        <charset val="134"/>
      </rPr>
      <t>)</t>
    </r>
    <r>
      <rPr>
        <sz val="9"/>
        <rFont val="宋体"/>
        <charset val="134"/>
        <scheme val="minor"/>
      </rPr>
      <t>培训管理</t>
    </r>
  </si>
  <si>
    <t xml:space="preserve">    (7)绩效管理</t>
  </si>
  <si>
    <r>
      <rPr>
        <sz val="9"/>
        <color rgb="FF000000"/>
        <rFont val="宋体"/>
        <charset val="134"/>
        <scheme val="minor"/>
      </rPr>
      <t xml:space="preserve">    (8</t>
    </r>
    <r>
      <rPr>
        <sz val="9"/>
        <color rgb="FF000000"/>
        <rFont val="宋体"/>
        <charset val="134"/>
      </rPr>
      <t>)</t>
    </r>
    <r>
      <rPr>
        <sz val="9"/>
        <color rgb="FF000000"/>
        <rFont val="宋体"/>
        <charset val="134"/>
        <scheme val="minor"/>
      </rPr>
      <t>薪酬管理</t>
    </r>
  </si>
  <si>
    <t xml:space="preserve">  (1)跨专业综合实训（VBSE）</t>
  </si>
  <si>
    <t xml:space="preserve">  (2)人才测评</t>
  </si>
  <si>
    <t xml:space="preserve">  (3)人力资源管理案例实训</t>
  </si>
  <si>
    <t xml:space="preserve">  (4)人力资源综合模拟实验</t>
  </si>
  <si>
    <t xml:space="preserve">  3.专业选修课（选修6门）</t>
  </si>
  <si>
    <t xml:space="preserve">    ⑴国际人力资源管理（双语）</t>
  </si>
  <si>
    <t xml:space="preserve">    ⑵人力资源管理量化分析</t>
  </si>
  <si>
    <t xml:space="preserve">    ⑶员工关系管理</t>
  </si>
  <si>
    <t xml:space="preserve">    ⑷员工职业生涯规划与管理</t>
  </si>
  <si>
    <t xml:space="preserve">    ⑸公共关系学</t>
  </si>
  <si>
    <t xml:space="preserve">    (6)人力资源管理创新</t>
  </si>
  <si>
    <t xml:space="preserve">    (7)社会劳动保障</t>
  </si>
  <si>
    <t xml:space="preserve">    (8)国际劳务合作与海外就业</t>
  </si>
  <si>
    <t xml:space="preserve">    (9)跨国企业员工招聘与培训</t>
  </si>
  <si>
    <t xml:space="preserve">    (10)跨国企业绩效与薪酬管理</t>
  </si>
  <si>
    <t xml:space="preserve">    (11)跨国企业员工关系管理</t>
  </si>
  <si>
    <t>比例%</t>
  </si>
  <si>
    <t>学科基础课</t>
  </si>
  <si>
    <t>管理学</t>
  </si>
  <si>
    <t>组织行为学</t>
  </si>
  <si>
    <t>市场营销学</t>
  </si>
  <si>
    <t>专业基础课</t>
  </si>
  <si>
    <t>人力资源管理</t>
  </si>
  <si>
    <t>组织设计与工作分析</t>
  </si>
  <si>
    <t>基础心理学</t>
  </si>
  <si>
    <t>劳动经济学</t>
  </si>
  <si>
    <t>员工招聘</t>
  </si>
  <si>
    <t>培训管理</t>
  </si>
  <si>
    <t>员工职业生涯规划与管理</t>
  </si>
  <si>
    <t>绩效管理</t>
  </si>
  <si>
    <t>薪酬管理</t>
  </si>
  <si>
    <t>实践教学环节</t>
  </si>
  <si>
    <t>人力资源综合模拟实验</t>
  </si>
  <si>
    <t>毕业论文（设计）</t>
  </si>
  <si>
    <t>合计</t>
  </si>
  <si>
    <t>专业主干课</t>
  </si>
  <si>
    <t>员工关系管理</t>
  </si>
  <si>
    <t>职业生涯管理</t>
  </si>
  <si>
    <t>备注：1、双专业课程从第二学年起开设，要求为本学科专业学生选修；
     ２、双专业课程主要包括专业基础课、专业主干课和主要实践教学环节，设置10-12门课程，总学分不低于30学分。</t>
  </si>
  <si>
    <t xml:space="preserve"> </t>
    <phoneticPr fontId="17" type="noConversion"/>
  </si>
  <si>
    <t xml:space="preserve">备注：1、双学位课程从第二学年起开设，要求为跨学科专业学生选修；
２、双学位课程主要包括学科基础课、专业基础课和主要实践教学环节，设置12-15门课程，总学分不低于40学分。
    </t>
    <phoneticPr fontId="17" type="noConversion"/>
  </si>
  <si>
    <t>人力资源管理(双学位)教学计划进度表</t>
    <phoneticPr fontId="17" type="noConversion"/>
  </si>
  <si>
    <t>人力资源管理(双专业)教学计划进度表</t>
    <phoneticPr fontId="17" type="noConversion"/>
  </si>
  <si>
    <t>人力资源管理本科专业教学计划进度表</t>
    <phoneticPr fontId="39" type="noConversion"/>
  </si>
  <si>
    <t>工商</t>
    <phoneticPr fontId="39" type="noConversion"/>
  </si>
</sst>
</file>

<file path=xl/styles.xml><?xml version="1.0" encoding="utf-8"?>
<styleSheet xmlns="http://schemas.openxmlformats.org/spreadsheetml/2006/main">
  <fonts count="44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8"/>
      <color rgb="FF000000"/>
      <name val="宋体"/>
      <charset val="134"/>
      <scheme val="minor"/>
    </font>
    <font>
      <b/>
      <sz val="10"/>
      <color rgb="FF000000"/>
      <name val="仿宋_GB2312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</font>
    <font>
      <sz val="9"/>
      <color rgb="FF000000"/>
      <name val="仿宋_GB2312"/>
      <charset val="134"/>
    </font>
    <font>
      <b/>
      <sz val="8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b/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8"/>
      <color rgb="FF000000"/>
      <name val="宋体"/>
      <charset val="134"/>
      <scheme val="major"/>
    </font>
    <font>
      <sz val="10"/>
      <color theme="1"/>
      <name val="仿宋_GB2312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仿宋_GB2312"/>
      <charset val="134"/>
    </font>
    <font>
      <sz val="9"/>
      <name val="宋体"/>
      <charset val="134"/>
    </font>
    <font>
      <b/>
      <i/>
      <sz val="9"/>
      <color rgb="FF000000"/>
      <name val="宋体"/>
      <charset val="134"/>
      <scheme val="minor"/>
    </font>
    <font>
      <b/>
      <sz val="9"/>
      <color theme="1"/>
      <name val="宋体"/>
      <charset val="134"/>
    </font>
    <font>
      <i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8"/>
      <color rgb="FF000000"/>
      <name val="宋体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i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/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7" xfId="0" applyFont="1" applyBorder="1"/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left"/>
    </xf>
    <xf numFmtId="0" fontId="0" fillId="0" borderId="15" xfId="0" applyBorder="1"/>
    <xf numFmtId="0" fontId="14" fillId="0" borderId="15" xfId="0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3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center"/>
    </xf>
    <xf numFmtId="0" fontId="33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8" fillId="0" borderId="0" xfId="0" applyFont="1"/>
    <xf numFmtId="0" fontId="40" fillId="0" borderId="0" xfId="0" applyFont="1"/>
    <xf numFmtId="0" fontId="42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5" fillId="0" borderId="15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34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workbookViewId="0">
      <pane ySplit="4" topLeftCell="A5" activePane="bottomLeft" state="frozen"/>
      <selection pane="bottomLeft" activeCell="A90" sqref="A90"/>
    </sheetView>
  </sheetViews>
  <sheetFormatPr defaultColWidth="9" defaultRowHeight="13.5"/>
  <cols>
    <col min="1" max="1" width="26.375" customWidth="1"/>
    <col min="2" max="2" width="2.5" customWidth="1"/>
    <col min="3" max="3" width="7.5" customWidth="1"/>
    <col min="4" max="4" width="3.625" customWidth="1"/>
    <col min="5" max="5" width="6.875" customWidth="1"/>
    <col min="6" max="6" width="4.75" customWidth="1"/>
    <col min="7" max="7" width="4.125" customWidth="1"/>
    <col min="8" max="8" width="3.875" customWidth="1"/>
    <col min="9" max="9" width="4.125" customWidth="1"/>
    <col min="10" max="10" width="4" customWidth="1"/>
    <col min="11" max="12" width="3.75" customWidth="1"/>
    <col min="13" max="13" width="3.875" customWidth="1"/>
    <col min="14" max="14" width="3.75" customWidth="1"/>
    <col min="15" max="15" width="4.375" customWidth="1"/>
    <col min="16" max="16" width="4.5" customWidth="1"/>
    <col min="17" max="17" width="7.125" customWidth="1"/>
  </cols>
  <sheetData>
    <row r="1" spans="1:17" ht="22.5">
      <c r="A1" s="83" t="s">
        <v>149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75" t="s">
        <v>0</v>
      </c>
      <c r="B2" s="78" t="s">
        <v>1</v>
      </c>
      <c r="C2" s="71" t="s">
        <v>2</v>
      </c>
      <c r="D2" s="84" t="s">
        <v>3</v>
      </c>
      <c r="E2" s="78" t="s">
        <v>4</v>
      </c>
      <c r="F2" s="78" t="s">
        <v>5</v>
      </c>
      <c r="G2" s="71" t="s">
        <v>6</v>
      </c>
      <c r="H2" s="71"/>
      <c r="I2" s="71" t="s">
        <v>7</v>
      </c>
      <c r="J2" s="71"/>
      <c r="K2" s="71"/>
      <c r="L2" s="71"/>
      <c r="M2" s="71"/>
      <c r="N2" s="71"/>
      <c r="O2" s="71"/>
      <c r="P2" s="71"/>
      <c r="Q2" s="85" t="s">
        <v>8</v>
      </c>
    </row>
    <row r="3" spans="1:17">
      <c r="A3" s="76"/>
      <c r="B3" s="78"/>
      <c r="C3" s="71"/>
      <c r="D3" s="84"/>
      <c r="E3" s="78"/>
      <c r="F3" s="78"/>
      <c r="G3" s="71"/>
      <c r="H3" s="71"/>
      <c r="I3" s="71" t="s">
        <v>9</v>
      </c>
      <c r="J3" s="71"/>
      <c r="K3" s="71" t="s">
        <v>10</v>
      </c>
      <c r="L3" s="71"/>
      <c r="M3" s="71" t="s">
        <v>11</v>
      </c>
      <c r="N3" s="71"/>
      <c r="O3" s="71" t="s">
        <v>12</v>
      </c>
      <c r="P3" s="71"/>
      <c r="Q3" s="85"/>
    </row>
    <row r="4" spans="1:17" ht="21">
      <c r="A4" s="77"/>
      <c r="B4" s="78"/>
      <c r="C4" s="71"/>
      <c r="D4" s="84"/>
      <c r="E4" s="78"/>
      <c r="F4" s="78"/>
      <c r="G4" s="11" t="s">
        <v>13</v>
      </c>
      <c r="H4" s="11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85"/>
    </row>
    <row r="5" spans="1:17" ht="17.25" customHeight="1">
      <c r="A5" s="81" t="s">
        <v>23</v>
      </c>
      <c r="B5" s="82"/>
      <c r="C5" s="14"/>
      <c r="D5" s="19">
        <v>58</v>
      </c>
      <c r="E5" s="20">
        <f>D5/D83</f>
        <v>0.4</v>
      </c>
      <c r="F5" s="19">
        <f>SUM(F7:F19)+F20</f>
        <v>1037</v>
      </c>
      <c r="G5" s="19">
        <f>SUM(G7:G19)+85</f>
        <v>748</v>
      </c>
      <c r="H5" s="19">
        <f>SUM(H7:H19)</f>
        <v>289</v>
      </c>
      <c r="I5" s="19">
        <v>14</v>
      </c>
      <c r="J5" s="19">
        <v>19</v>
      </c>
      <c r="K5" s="19">
        <v>12</v>
      </c>
      <c r="L5" s="19">
        <v>7</v>
      </c>
      <c r="M5" s="19">
        <v>3</v>
      </c>
      <c r="N5" s="19">
        <v>3</v>
      </c>
      <c r="O5" s="19"/>
      <c r="P5" s="19"/>
      <c r="Q5" s="42"/>
    </row>
    <row r="6" spans="1:17" ht="17.25" customHeight="1">
      <c r="A6" s="21" t="s">
        <v>24</v>
      </c>
      <c r="B6" s="69" t="s">
        <v>25</v>
      </c>
      <c r="C6" s="14"/>
      <c r="D6" s="19">
        <f>SUM(D7:D19)</f>
        <v>53</v>
      </c>
      <c r="E6" s="19"/>
      <c r="F6" s="19">
        <f t="shared" ref="F6:N6" si="0">SUM(F7:F19)</f>
        <v>952</v>
      </c>
      <c r="G6" s="19">
        <f t="shared" si="0"/>
        <v>663</v>
      </c>
      <c r="H6" s="19">
        <f t="shared" si="0"/>
        <v>289</v>
      </c>
      <c r="I6" s="19">
        <f t="shared" si="0"/>
        <v>14</v>
      </c>
      <c r="J6" s="19">
        <f t="shared" si="0"/>
        <v>18</v>
      </c>
      <c r="K6" s="19">
        <f t="shared" si="0"/>
        <v>11</v>
      </c>
      <c r="L6" s="19">
        <f t="shared" si="0"/>
        <v>6</v>
      </c>
      <c r="M6" s="19">
        <f t="shared" si="0"/>
        <v>2</v>
      </c>
      <c r="N6" s="19">
        <f t="shared" si="0"/>
        <v>2</v>
      </c>
      <c r="O6" s="19"/>
      <c r="P6" s="19"/>
      <c r="Q6" s="42"/>
    </row>
    <row r="7" spans="1:17" ht="17.25" customHeight="1">
      <c r="A7" s="22" t="s">
        <v>26</v>
      </c>
      <c r="B7" s="70"/>
      <c r="C7" s="12"/>
      <c r="D7" s="65">
        <v>3</v>
      </c>
      <c r="E7" s="65"/>
      <c r="F7" s="65">
        <v>34</v>
      </c>
      <c r="G7" s="65">
        <v>34</v>
      </c>
      <c r="H7" s="23"/>
      <c r="I7" s="23"/>
      <c r="J7" s="23">
        <v>3</v>
      </c>
      <c r="K7" s="23"/>
      <c r="L7" s="23"/>
      <c r="M7" s="23"/>
      <c r="N7" s="23"/>
      <c r="O7" s="23"/>
      <c r="P7" s="23"/>
      <c r="Q7" s="43" t="s">
        <v>27</v>
      </c>
    </row>
    <row r="8" spans="1:17" ht="25.5" customHeight="1">
      <c r="A8" s="24" t="s">
        <v>28</v>
      </c>
      <c r="B8" s="70"/>
      <c r="C8" s="25"/>
      <c r="D8" s="65">
        <v>5</v>
      </c>
      <c r="E8" s="65"/>
      <c r="F8" s="65">
        <v>85</v>
      </c>
      <c r="G8" s="65">
        <v>68</v>
      </c>
      <c r="H8" s="23">
        <v>17</v>
      </c>
      <c r="I8" s="23"/>
      <c r="J8" s="23"/>
      <c r="K8" s="23">
        <v>5</v>
      </c>
      <c r="L8" s="40"/>
      <c r="M8" s="23"/>
      <c r="N8" s="23"/>
      <c r="O8" s="23"/>
      <c r="P8" s="23"/>
      <c r="Q8" s="43" t="s">
        <v>27</v>
      </c>
    </row>
    <row r="9" spans="1:17" ht="17.25" customHeight="1">
      <c r="A9" s="24" t="s">
        <v>29</v>
      </c>
      <c r="B9" s="70"/>
      <c r="C9" s="12"/>
      <c r="D9" s="65">
        <v>3</v>
      </c>
      <c r="E9" s="65"/>
      <c r="F9" s="65">
        <v>51</v>
      </c>
      <c r="G9" s="65">
        <v>34</v>
      </c>
      <c r="H9" s="23">
        <v>17</v>
      </c>
      <c r="I9" s="23">
        <v>3</v>
      </c>
      <c r="J9" s="23"/>
      <c r="K9" s="23"/>
      <c r="L9" s="23"/>
      <c r="M9" s="23"/>
      <c r="N9" s="23"/>
      <c r="O9" s="23"/>
      <c r="P9" s="23"/>
      <c r="Q9" s="43" t="s">
        <v>27</v>
      </c>
    </row>
    <row r="10" spans="1:17" ht="17.25" customHeight="1">
      <c r="A10" s="22" t="s">
        <v>30</v>
      </c>
      <c r="B10" s="70"/>
      <c r="C10" s="12"/>
      <c r="D10" s="65">
        <v>3</v>
      </c>
      <c r="E10" s="65"/>
      <c r="F10" s="65">
        <v>51</v>
      </c>
      <c r="G10" s="65">
        <v>51</v>
      </c>
      <c r="H10" s="23"/>
      <c r="I10" s="23"/>
      <c r="J10" s="23"/>
      <c r="K10" s="40"/>
      <c r="L10" s="23">
        <v>3</v>
      </c>
      <c r="M10" s="23"/>
      <c r="N10" s="23"/>
      <c r="O10" s="23"/>
      <c r="P10" s="23"/>
      <c r="Q10" s="43" t="s">
        <v>27</v>
      </c>
    </row>
    <row r="11" spans="1:17" ht="17.25" customHeight="1">
      <c r="A11" s="22" t="s">
        <v>31</v>
      </c>
      <c r="B11" s="70"/>
      <c r="C11" s="12"/>
      <c r="D11" s="65">
        <v>2</v>
      </c>
      <c r="E11" s="65"/>
      <c r="F11" s="65">
        <v>34</v>
      </c>
      <c r="G11" s="65">
        <v>34</v>
      </c>
      <c r="H11" s="23"/>
      <c r="I11" s="23"/>
      <c r="J11" s="23"/>
      <c r="K11" s="23"/>
      <c r="L11" s="23"/>
      <c r="M11" s="23">
        <v>2</v>
      </c>
      <c r="N11" s="23"/>
      <c r="O11" s="23"/>
      <c r="P11" s="23"/>
      <c r="Q11" s="43" t="s">
        <v>27</v>
      </c>
    </row>
    <row r="12" spans="1:17" ht="17.25" customHeight="1">
      <c r="A12" s="22" t="s">
        <v>32</v>
      </c>
      <c r="B12" s="70"/>
      <c r="C12" s="12"/>
      <c r="D12" s="65">
        <v>12</v>
      </c>
      <c r="E12" s="65"/>
      <c r="F12" s="65">
        <v>204</v>
      </c>
      <c r="G12" s="65">
        <v>136</v>
      </c>
      <c r="H12" s="23">
        <v>68</v>
      </c>
      <c r="I12" s="23">
        <v>4</v>
      </c>
      <c r="J12" s="23">
        <v>4</v>
      </c>
      <c r="K12" s="23">
        <v>2</v>
      </c>
      <c r="L12" s="23">
        <v>2</v>
      </c>
      <c r="M12" s="23"/>
      <c r="N12" s="23"/>
      <c r="O12" s="23"/>
      <c r="P12" s="23"/>
      <c r="Q12" s="43" t="s">
        <v>33</v>
      </c>
    </row>
    <row r="13" spans="1:17" ht="17.25" customHeight="1">
      <c r="A13" s="22" t="s">
        <v>34</v>
      </c>
      <c r="B13" s="70"/>
      <c r="C13" s="12"/>
      <c r="D13" s="65">
        <v>8</v>
      </c>
      <c r="E13" s="65"/>
      <c r="F13" s="65">
        <v>136</v>
      </c>
      <c r="G13" s="65">
        <v>136</v>
      </c>
      <c r="H13" s="23"/>
      <c r="I13" s="23">
        <v>4</v>
      </c>
      <c r="J13" s="23">
        <v>4</v>
      </c>
      <c r="K13" s="23"/>
      <c r="L13" s="23"/>
      <c r="M13" s="23"/>
      <c r="N13" s="23"/>
      <c r="O13" s="23"/>
      <c r="P13" s="23"/>
      <c r="Q13" s="43" t="s">
        <v>35</v>
      </c>
    </row>
    <row r="14" spans="1:17" ht="17.25" customHeight="1">
      <c r="A14" s="22" t="s">
        <v>36</v>
      </c>
      <c r="B14" s="70"/>
      <c r="C14" s="12"/>
      <c r="D14" s="65">
        <v>3</v>
      </c>
      <c r="E14" s="65"/>
      <c r="F14" s="65">
        <v>51</v>
      </c>
      <c r="G14" s="65">
        <v>51</v>
      </c>
      <c r="H14" s="23"/>
      <c r="I14" s="23"/>
      <c r="J14" s="23">
        <v>3</v>
      </c>
      <c r="K14" s="23"/>
      <c r="L14" s="23"/>
      <c r="M14" s="23"/>
      <c r="N14" s="23"/>
      <c r="O14" s="23"/>
      <c r="P14" s="23"/>
      <c r="Q14" s="43" t="s">
        <v>35</v>
      </c>
    </row>
    <row r="15" spans="1:17" ht="17.25" customHeight="1">
      <c r="A15" s="22" t="s">
        <v>37</v>
      </c>
      <c r="B15" s="70"/>
      <c r="C15" s="12"/>
      <c r="D15" s="65">
        <v>3</v>
      </c>
      <c r="E15" s="65"/>
      <c r="F15" s="65">
        <v>51</v>
      </c>
      <c r="G15" s="65">
        <v>51</v>
      </c>
      <c r="H15" s="23"/>
      <c r="I15" s="23"/>
      <c r="J15" s="23"/>
      <c r="K15" s="23">
        <v>3</v>
      </c>
      <c r="L15" s="23"/>
      <c r="M15" s="23"/>
      <c r="N15" s="23"/>
      <c r="O15" s="23"/>
      <c r="P15" s="23"/>
      <c r="Q15" s="43" t="s">
        <v>35</v>
      </c>
    </row>
    <row r="16" spans="1:17" ht="17.25" customHeight="1">
      <c r="A16" s="22" t="s">
        <v>38</v>
      </c>
      <c r="B16" s="70"/>
      <c r="C16" s="12"/>
      <c r="D16" s="65">
        <v>2</v>
      </c>
      <c r="E16" s="65"/>
      <c r="F16" s="65">
        <v>34</v>
      </c>
      <c r="G16" s="65">
        <v>34</v>
      </c>
      <c r="H16" s="23"/>
      <c r="I16" s="23"/>
      <c r="J16" s="23"/>
      <c r="K16" s="23"/>
      <c r="L16" s="23"/>
      <c r="M16" s="23"/>
      <c r="N16" s="23">
        <v>2</v>
      </c>
      <c r="O16" s="23"/>
      <c r="P16" s="23"/>
      <c r="Q16" s="43" t="s">
        <v>39</v>
      </c>
    </row>
    <row r="17" spans="1:17" ht="17.25" customHeight="1">
      <c r="A17" s="22" t="s">
        <v>40</v>
      </c>
      <c r="B17" s="70"/>
      <c r="C17" s="12"/>
      <c r="D17" s="65">
        <v>2</v>
      </c>
      <c r="E17" s="65"/>
      <c r="F17" s="65">
        <v>34</v>
      </c>
      <c r="G17" s="65"/>
      <c r="H17" s="23">
        <v>34</v>
      </c>
      <c r="I17" s="23">
        <v>2</v>
      </c>
      <c r="J17" s="23"/>
      <c r="K17" s="23"/>
      <c r="L17" s="23"/>
      <c r="M17" s="23"/>
      <c r="N17" s="23"/>
      <c r="O17" s="23"/>
      <c r="P17" s="23"/>
      <c r="Q17" s="43" t="s">
        <v>35</v>
      </c>
    </row>
    <row r="18" spans="1:17" ht="17.25" customHeight="1">
      <c r="A18" s="22" t="s">
        <v>41</v>
      </c>
      <c r="B18" s="70"/>
      <c r="C18" s="12"/>
      <c r="D18" s="65">
        <v>3</v>
      </c>
      <c r="E18" s="65"/>
      <c r="F18" s="65">
        <v>51</v>
      </c>
      <c r="G18" s="65">
        <v>34</v>
      </c>
      <c r="H18" s="23">
        <v>17</v>
      </c>
      <c r="I18" s="23"/>
      <c r="J18" s="23">
        <v>3</v>
      </c>
      <c r="K18" s="23"/>
      <c r="L18" s="23"/>
      <c r="M18" s="23"/>
      <c r="N18" s="23"/>
      <c r="O18" s="23"/>
      <c r="P18" s="23"/>
      <c r="Q18" s="43" t="s">
        <v>35</v>
      </c>
    </row>
    <row r="19" spans="1:17" ht="17.25" customHeight="1">
      <c r="A19" s="26" t="s">
        <v>42</v>
      </c>
      <c r="B19" s="70"/>
      <c r="C19" s="27"/>
      <c r="D19" s="66">
        <v>4</v>
      </c>
      <c r="E19" s="66"/>
      <c r="F19" s="66">
        <v>136</v>
      </c>
      <c r="G19" s="66"/>
      <c r="H19" s="28">
        <v>136</v>
      </c>
      <c r="I19" s="28">
        <v>1</v>
      </c>
      <c r="J19" s="28">
        <v>1</v>
      </c>
      <c r="K19" s="28">
        <v>1</v>
      </c>
      <c r="L19" s="28">
        <v>1</v>
      </c>
      <c r="M19" s="28"/>
      <c r="N19" s="28"/>
      <c r="O19" s="41"/>
      <c r="P19" s="41"/>
      <c r="Q19" s="43" t="s">
        <v>43</v>
      </c>
    </row>
    <row r="20" spans="1:17" ht="17.25" customHeight="1">
      <c r="A20" s="21" t="s">
        <v>44</v>
      </c>
      <c r="B20" s="69" t="s">
        <v>45</v>
      </c>
      <c r="C20" s="12"/>
      <c r="D20" s="19">
        <v>5</v>
      </c>
      <c r="E20" s="20">
        <f>D20/D83</f>
        <v>3.4482758620689703E-2</v>
      </c>
      <c r="F20" s="19">
        <v>85</v>
      </c>
      <c r="G20" s="19">
        <v>85</v>
      </c>
      <c r="H20" s="19"/>
      <c r="I20" s="19"/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/>
      <c r="P20" s="19"/>
      <c r="Q20" s="43"/>
    </row>
    <row r="21" spans="1:17" ht="17.25" customHeight="1">
      <c r="A21" s="29" t="s">
        <v>46</v>
      </c>
      <c r="B21" s="70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69" t="s">
        <v>47</v>
      </c>
    </row>
    <row r="22" spans="1:17" ht="17.25" customHeight="1">
      <c r="A22" s="29" t="s">
        <v>48</v>
      </c>
      <c r="B22" s="70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70"/>
    </row>
    <row r="23" spans="1:17" ht="17.25" customHeight="1">
      <c r="A23" s="29" t="s">
        <v>49</v>
      </c>
      <c r="B23" s="70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0"/>
    </row>
    <row r="24" spans="1:17" ht="17.25" customHeight="1">
      <c r="A24" s="29" t="s">
        <v>50</v>
      </c>
      <c r="B24" s="70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70"/>
    </row>
    <row r="25" spans="1:17" ht="17.25" customHeight="1">
      <c r="A25" s="29" t="s">
        <v>51</v>
      </c>
      <c r="B25" s="70"/>
      <c r="C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70"/>
    </row>
    <row r="26" spans="1:17" ht="17.25" customHeight="1">
      <c r="A26" s="81" t="s">
        <v>52</v>
      </c>
      <c r="B26" s="82"/>
      <c r="C26" s="14"/>
      <c r="D26" s="19">
        <v>31</v>
      </c>
      <c r="E26" s="20">
        <f>D26/D83</f>
        <v>0.21379310344827601</v>
      </c>
      <c r="F26" s="19">
        <v>527</v>
      </c>
      <c r="G26" s="19">
        <v>527</v>
      </c>
      <c r="H26" s="67"/>
      <c r="I26" s="67">
        <v>3</v>
      </c>
      <c r="J26" s="67">
        <v>7</v>
      </c>
      <c r="K26" s="67">
        <v>9</v>
      </c>
      <c r="L26" s="67">
        <v>6</v>
      </c>
      <c r="M26" s="67">
        <v>3</v>
      </c>
      <c r="N26" s="67">
        <v>3</v>
      </c>
      <c r="O26" s="67"/>
      <c r="P26" s="67"/>
      <c r="Q26" s="42"/>
    </row>
    <row r="27" spans="1:17" ht="17.25" customHeight="1">
      <c r="A27" s="24" t="s">
        <v>93</v>
      </c>
      <c r="B27" s="69" t="s">
        <v>53</v>
      </c>
      <c r="C27" s="12"/>
      <c r="D27" s="30">
        <v>4</v>
      </c>
      <c r="E27" s="13"/>
      <c r="F27" s="30">
        <v>68</v>
      </c>
      <c r="G27" s="30">
        <v>68</v>
      </c>
      <c r="H27" s="13"/>
      <c r="I27" s="50"/>
      <c r="J27" s="50">
        <v>4</v>
      </c>
      <c r="K27" s="50"/>
      <c r="L27" s="50"/>
      <c r="M27" s="50"/>
      <c r="N27" s="50"/>
      <c r="O27" s="50"/>
      <c r="P27" s="50"/>
      <c r="Q27" s="43" t="s">
        <v>54</v>
      </c>
    </row>
    <row r="28" spans="1:17" ht="17.25" customHeight="1">
      <c r="A28" s="24" t="s">
        <v>94</v>
      </c>
      <c r="B28" s="70"/>
      <c r="C28" s="12"/>
      <c r="D28" s="30">
        <v>3</v>
      </c>
      <c r="E28" s="13"/>
      <c r="F28" s="30">
        <v>51</v>
      </c>
      <c r="G28" s="30">
        <v>51</v>
      </c>
      <c r="H28" s="13"/>
      <c r="I28" s="50">
        <v>3</v>
      </c>
      <c r="J28" s="50"/>
      <c r="K28" s="50"/>
      <c r="L28" s="50"/>
      <c r="M28" s="50"/>
      <c r="N28" s="50"/>
      <c r="O28" s="50"/>
      <c r="P28" s="50"/>
      <c r="Q28" s="44" t="s">
        <v>55</v>
      </c>
    </row>
    <row r="29" spans="1:17" ht="17.25" customHeight="1">
      <c r="A29" s="24" t="s">
        <v>95</v>
      </c>
      <c r="B29" s="70"/>
      <c r="C29" s="12"/>
      <c r="D29" s="30">
        <v>3</v>
      </c>
      <c r="E29" s="13"/>
      <c r="F29" s="30">
        <v>51</v>
      </c>
      <c r="G29" s="30">
        <v>51</v>
      </c>
      <c r="H29" s="13"/>
      <c r="I29" s="50"/>
      <c r="J29" s="50"/>
      <c r="K29" s="50">
        <v>3</v>
      </c>
      <c r="L29" s="50"/>
      <c r="M29" s="50"/>
      <c r="N29" s="50"/>
      <c r="O29" s="50"/>
      <c r="P29" s="50"/>
      <c r="Q29" s="43" t="s">
        <v>55</v>
      </c>
    </row>
    <row r="30" spans="1:17" ht="17.25" customHeight="1">
      <c r="A30" s="24" t="s">
        <v>96</v>
      </c>
      <c r="B30" s="70"/>
      <c r="C30" s="12"/>
      <c r="D30" s="30">
        <v>3</v>
      </c>
      <c r="E30" s="13"/>
      <c r="F30" s="30">
        <v>51</v>
      </c>
      <c r="G30" s="30">
        <v>51</v>
      </c>
      <c r="H30" s="13"/>
      <c r="I30" s="50"/>
      <c r="J30" s="50"/>
      <c r="K30" s="50">
        <v>3</v>
      </c>
      <c r="L30" s="50"/>
      <c r="M30" s="50"/>
      <c r="N30" s="50"/>
      <c r="O30" s="50"/>
      <c r="P30" s="50"/>
      <c r="Q30" s="44" t="s">
        <v>55</v>
      </c>
    </row>
    <row r="31" spans="1:17" ht="17.25" customHeight="1">
      <c r="A31" s="24" t="s">
        <v>56</v>
      </c>
      <c r="B31" s="70"/>
      <c r="C31" s="12"/>
      <c r="D31" s="30">
        <v>3</v>
      </c>
      <c r="E31" s="13"/>
      <c r="F31" s="30">
        <v>51</v>
      </c>
      <c r="G31" s="30">
        <v>51</v>
      </c>
      <c r="H31" s="13"/>
      <c r="I31" s="50"/>
      <c r="J31" s="50">
        <v>3</v>
      </c>
      <c r="K31" s="50"/>
      <c r="L31" s="50"/>
      <c r="M31" s="50"/>
      <c r="N31" s="50"/>
      <c r="O31" s="50"/>
      <c r="P31" s="50"/>
      <c r="Q31" s="43" t="s">
        <v>57</v>
      </c>
    </row>
    <row r="32" spans="1:17" ht="17.25" customHeight="1">
      <c r="A32" s="24" t="s">
        <v>58</v>
      </c>
      <c r="B32" s="70"/>
      <c r="C32" s="12"/>
      <c r="D32" s="30">
        <v>3</v>
      </c>
      <c r="E32" s="13"/>
      <c r="F32" s="30">
        <v>51</v>
      </c>
      <c r="G32" s="30">
        <v>51</v>
      </c>
      <c r="H32" s="13"/>
      <c r="I32" s="50"/>
      <c r="J32" s="49"/>
      <c r="K32" s="50"/>
      <c r="L32" s="50">
        <v>3</v>
      </c>
      <c r="M32" s="50"/>
      <c r="N32" s="50"/>
      <c r="O32" s="50"/>
      <c r="P32" s="50"/>
      <c r="Q32" s="43" t="s">
        <v>59</v>
      </c>
    </row>
    <row r="33" spans="1:17" ht="17.25" customHeight="1">
      <c r="A33" s="26" t="s">
        <v>60</v>
      </c>
      <c r="B33" s="70"/>
      <c r="C33" s="12"/>
      <c r="D33" s="30">
        <v>3</v>
      </c>
      <c r="E33" s="13"/>
      <c r="F33" s="30">
        <v>51</v>
      </c>
      <c r="G33" s="30">
        <v>51</v>
      </c>
      <c r="H33" s="13"/>
      <c r="I33" s="50"/>
      <c r="J33" s="50"/>
      <c r="K33" s="63"/>
      <c r="L33" s="50"/>
      <c r="M33" s="63"/>
      <c r="N33" s="50">
        <v>3</v>
      </c>
      <c r="O33" s="50"/>
      <c r="P33" s="50"/>
      <c r="Q33" s="43" t="s">
        <v>57</v>
      </c>
    </row>
    <row r="34" spans="1:17" ht="17.25" customHeight="1">
      <c r="A34" s="24" t="s">
        <v>97</v>
      </c>
      <c r="B34" s="70"/>
      <c r="C34" s="12"/>
      <c r="D34" s="30">
        <v>3</v>
      </c>
      <c r="E34" s="13"/>
      <c r="F34" s="30">
        <v>51</v>
      </c>
      <c r="G34" s="30">
        <v>51</v>
      </c>
      <c r="H34" s="13"/>
      <c r="I34" s="50"/>
      <c r="J34" s="50"/>
      <c r="K34" s="50">
        <v>3</v>
      </c>
      <c r="L34" s="63"/>
      <c r="M34" s="50"/>
      <c r="N34" s="50"/>
      <c r="O34" s="50"/>
      <c r="P34" s="50"/>
      <c r="Q34" s="43" t="s">
        <v>55</v>
      </c>
    </row>
    <row r="35" spans="1:17" ht="17.25" customHeight="1">
      <c r="A35" s="24" t="s">
        <v>61</v>
      </c>
      <c r="B35" s="70"/>
      <c r="C35" s="12"/>
      <c r="D35" s="30">
        <v>3</v>
      </c>
      <c r="E35" s="13"/>
      <c r="F35" s="30">
        <v>51</v>
      </c>
      <c r="G35" s="30">
        <v>51</v>
      </c>
      <c r="H35" s="13"/>
      <c r="I35" s="50"/>
      <c r="J35" s="50"/>
      <c r="K35" s="50"/>
      <c r="L35" s="50"/>
      <c r="M35" s="50">
        <v>3</v>
      </c>
      <c r="N35" s="50"/>
      <c r="O35" s="50"/>
      <c r="P35" s="50"/>
      <c r="Q35" s="43" t="s">
        <v>35</v>
      </c>
    </row>
    <row r="36" spans="1:17" ht="17.25" customHeight="1">
      <c r="A36" s="24" t="s">
        <v>62</v>
      </c>
      <c r="B36" s="70"/>
      <c r="C36" s="12"/>
      <c r="D36" s="30">
        <v>3</v>
      </c>
      <c r="E36" s="13"/>
      <c r="F36" s="30">
        <v>51</v>
      </c>
      <c r="G36" s="30">
        <v>51</v>
      </c>
      <c r="H36" s="13"/>
      <c r="I36" s="50"/>
      <c r="J36" s="50"/>
      <c r="K36" s="50"/>
      <c r="L36" s="50">
        <v>3</v>
      </c>
      <c r="M36" s="50"/>
      <c r="N36" s="50"/>
      <c r="O36" s="50"/>
      <c r="P36" s="50"/>
      <c r="Q36" s="43" t="s">
        <v>63</v>
      </c>
    </row>
    <row r="37" spans="1:17" ht="17.25" customHeight="1">
      <c r="A37" s="81" t="s">
        <v>64</v>
      </c>
      <c r="B37" s="82"/>
      <c r="C37" s="14"/>
      <c r="D37" s="19">
        <v>36</v>
      </c>
      <c r="E37" s="20">
        <f>D37/D83</f>
        <v>0.24827586206896601</v>
      </c>
      <c r="F37" s="19">
        <v>612</v>
      </c>
      <c r="G37" s="19">
        <v>476</v>
      </c>
      <c r="H37" s="19">
        <f>SUM(H38:H47)</f>
        <v>136</v>
      </c>
      <c r="I37" s="67">
        <v>0</v>
      </c>
      <c r="J37" s="67">
        <v>0</v>
      </c>
      <c r="K37" s="67">
        <v>0</v>
      </c>
      <c r="L37" s="67">
        <v>8</v>
      </c>
      <c r="M37" s="67">
        <v>10</v>
      </c>
      <c r="N37" s="67">
        <v>10</v>
      </c>
      <c r="O37" s="67">
        <v>8</v>
      </c>
      <c r="P37" s="67">
        <v>0</v>
      </c>
      <c r="Q37" s="42"/>
    </row>
    <row r="38" spans="1:17" ht="17.25" customHeight="1">
      <c r="A38" s="31" t="s">
        <v>65</v>
      </c>
      <c r="B38" s="69" t="s">
        <v>53</v>
      </c>
      <c r="C38" s="12"/>
      <c r="D38" s="19">
        <v>16</v>
      </c>
      <c r="E38" s="32"/>
      <c r="F38" s="19">
        <v>272</v>
      </c>
      <c r="G38" s="19">
        <v>272</v>
      </c>
      <c r="H38" s="19"/>
      <c r="I38" s="19">
        <v>0</v>
      </c>
      <c r="J38" s="19">
        <v>0</v>
      </c>
      <c r="K38" s="19">
        <v>0</v>
      </c>
      <c r="L38" s="19">
        <v>6</v>
      </c>
      <c r="M38" s="19">
        <v>6</v>
      </c>
      <c r="N38" s="19">
        <v>4</v>
      </c>
      <c r="O38" s="19">
        <v>0</v>
      </c>
      <c r="P38" s="19">
        <v>0</v>
      </c>
      <c r="Q38" s="42"/>
    </row>
    <row r="39" spans="1:17" ht="17.25" customHeight="1">
      <c r="A39" s="22" t="s">
        <v>98</v>
      </c>
      <c r="B39" s="70"/>
      <c r="C39" s="12"/>
      <c r="D39" s="19">
        <v>2</v>
      </c>
      <c r="E39" s="32"/>
      <c r="F39" s="33">
        <v>34</v>
      </c>
      <c r="G39" s="33">
        <v>34</v>
      </c>
      <c r="H39" s="13"/>
      <c r="I39" s="13"/>
      <c r="J39" s="13"/>
      <c r="K39" s="50"/>
      <c r="L39" s="50">
        <v>2</v>
      </c>
      <c r="M39" s="50"/>
      <c r="N39" s="50"/>
      <c r="O39" s="50"/>
      <c r="P39" s="13"/>
      <c r="Q39" s="43" t="s">
        <v>55</v>
      </c>
    </row>
    <row r="40" spans="1:17" ht="17.25" customHeight="1">
      <c r="A40" s="22" t="s">
        <v>99</v>
      </c>
      <c r="B40" s="70"/>
      <c r="C40" s="12"/>
      <c r="D40" s="19">
        <v>2</v>
      </c>
      <c r="E40" s="32"/>
      <c r="F40" s="30">
        <v>34</v>
      </c>
      <c r="G40" s="30">
        <v>34</v>
      </c>
      <c r="H40" s="13"/>
      <c r="I40" s="13"/>
      <c r="J40" s="13"/>
      <c r="K40" s="50"/>
      <c r="L40" s="50">
        <v>2</v>
      </c>
      <c r="M40" s="50"/>
      <c r="N40" s="50"/>
      <c r="O40" s="50"/>
      <c r="P40" s="13"/>
      <c r="Q40" s="43" t="s">
        <v>54</v>
      </c>
    </row>
    <row r="41" spans="1:17" ht="17.25" customHeight="1">
      <c r="A41" s="22" t="s">
        <v>100</v>
      </c>
      <c r="B41" s="70"/>
      <c r="C41" s="12"/>
      <c r="D41" s="19">
        <v>2</v>
      </c>
      <c r="E41" s="32"/>
      <c r="F41" s="30">
        <v>34</v>
      </c>
      <c r="G41" s="30">
        <v>34</v>
      </c>
      <c r="H41" s="13"/>
      <c r="I41" s="13"/>
      <c r="J41" s="13"/>
      <c r="K41" s="50"/>
      <c r="L41" s="50"/>
      <c r="M41" s="50">
        <v>2</v>
      </c>
      <c r="N41" s="50"/>
      <c r="O41" s="50"/>
      <c r="P41" s="13"/>
      <c r="Q41" s="43" t="s">
        <v>55</v>
      </c>
    </row>
    <row r="42" spans="1:17" ht="17.25" customHeight="1">
      <c r="A42" s="22" t="s">
        <v>101</v>
      </c>
      <c r="B42" s="70"/>
      <c r="C42" s="12"/>
      <c r="D42" s="19">
        <v>2</v>
      </c>
      <c r="E42" s="32"/>
      <c r="F42" s="30">
        <v>34</v>
      </c>
      <c r="G42" s="30">
        <v>34</v>
      </c>
      <c r="H42" s="13"/>
      <c r="I42" s="13"/>
      <c r="J42" s="13"/>
      <c r="K42" s="63"/>
      <c r="L42" s="50">
        <v>2</v>
      </c>
      <c r="M42" s="50"/>
      <c r="N42" s="50"/>
      <c r="O42" s="50"/>
      <c r="P42" s="13"/>
      <c r="Q42" s="43" t="s">
        <v>55</v>
      </c>
    </row>
    <row r="43" spans="1:17" ht="17.25" customHeight="1">
      <c r="A43" s="22" t="s">
        <v>102</v>
      </c>
      <c r="B43" s="70"/>
      <c r="C43" s="12"/>
      <c r="D43" s="19">
        <v>2</v>
      </c>
      <c r="E43" s="32"/>
      <c r="F43" s="30">
        <v>34</v>
      </c>
      <c r="G43" s="30">
        <v>34</v>
      </c>
      <c r="H43" s="13"/>
      <c r="I43" s="13"/>
      <c r="J43" s="13"/>
      <c r="K43" s="50"/>
      <c r="L43" s="50"/>
      <c r="M43" s="50">
        <v>2</v>
      </c>
      <c r="N43" s="50"/>
      <c r="O43" s="50"/>
      <c r="P43" s="13"/>
      <c r="Q43" s="43" t="s">
        <v>55</v>
      </c>
    </row>
    <row r="44" spans="1:17" ht="17.25" customHeight="1">
      <c r="A44" s="34" t="s">
        <v>103</v>
      </c>
      <c r="B44" s="70"/>
      <c r="C44" s="12"/>
      <c r="D44" s="19">
        <v>2</v>
      </c>
      <c r="E44" s="32"/>
      <c r="F44" s="30">
        <v>34</v>
      </c>
      <c r="G44" s="30">
        <v>34</v>
      </c>
      <c r="H44" s="13"/>
      <c r="I44" s="13"/>
      <c r="J44" s="13"/>
      <c r="K44" s="50"/>
      <c r="L44" s="50"/>
      <c r="M44" s="50"/>
      <c r="N44" s="50">
        <v>2</v>
      </c>
      <c r="O44" s="50"/>
      <c r="P44" s="13"/>
      <c r="Q44" s="43" t="s">
        <v>55</v>
      </c>
    </row>
    <row r="45" spans="1:17" ht="17.25" customHeight="1">
      <c r="A45" s="22" t="s">
        <v>104</v>
      </c>
      <c r="B45" s="70"/>
      <c r="C45" s="12"/>
      <c r="D45" s="19">
        <v>2</v>
      </c>
      <c r="E45" s="32"/>
      <c r="F45" s="30">
        <v>34</v>
      </c>
      <c r="G45" s="30">
        <v>34</v>
      </c>
      <c r="H45" s="13"/>
      <c r="I45" s="13"/>
      <c r="J45" s="13"/>
      <c r="K45" s="50"/>
      <c r="L45" s="50"/>
      <c r="M45" s="50">
        <v>2</v>
      </c>
      <c r="N45" s="50"/>
      <c r="O45" s="50"/>
      <c r="P45" s="13"/>
      <c r="Q45" s="43" t="s">
        <v>55</v>
      </c>
    </row>
    <row r="46" spans="1:17" ht="17.25" customHeight="1">
      <c r="A46" s="22" t="s">
        <v>105</v>
      </c>
      <c r="B46" s="70"/>
      <c r="C46" s="12"/>
      <c r="D46" s="19">
        <v>2</v>
      </c>
      <c r="E46" s="32"/>
      <c r="F46" s="30">
        <v>34</v>
      </c>
      <c r="G46" s="30">
        <v>34</v>
      </c>
      <c r="H46" s="13"/>
      <c r="I46" s="13"/>
      <c r="J46" s="13"/>
      <c r="K46" s="50"/>
      <c r="L46" s="50"/>
      <c r="M46" s="50"/>
      <c r="N46" s="50">
        <v>2</v>
      </c>
      <c r="O46" s="50"/>
      <c r="P46" s="13"/>
      <c r="Q46" s="43" t="s">
        <v>55</v>
      </c>
    </row>
    <row r="47" spans="1:17" ht="17.25" customHeight="1">
      <c r="A47" s="31" t="s">
        <v>66</v>
      </c>
      <c r="B47" s="70"/>
      <c r="C47" s="12"/>
      <c r="D47" s="19">
        <v>8</v>
      </c>
      <c r="E47" s="32"/>
      <c r="F47" s="19">
        <v>136</v>
      </c>
      <c r="G47" s="19"/>
      <c r="H47" s="19">
        <v>136</v>
      </c>
      <c r="I47" s="67">
        <v>0</v>
      </c>
      <c r="J47" s="67">
        <v>0</v>
      </c>
      <c r="K47" s="67">
        <v>0</v>
      </c>
      <c r="L47" s="67">
        <v>0</v>
      </c>
      <c r="M47" s="67">
        <v>2</v>
      </c>
      <c r="N47" s="67">
        <v>2</v>
      </c>
      <c r="O47" s="67">
        <v>4</v>
      </c>
      <c r="P47" s="67">
        <v>0</v>
      </c>
      <c r="Q47" s="42"/>
    </row>
    <row r="48" spans="1:17" ht="17.25" customHeight="1">
      <c r="A48" s="22" t="s">
        <v>106</v>
      </c>
      <c r="B48" s="70"/>
      <c r="C48" s="12"/>
      <c r="D48" s="19">
        <v>2</v>
      </c>
      <c r="E48" s="32"/>
      <c r="F48" s="30">
        <v>34</v>
      </c>
      <c r="G48" s="13"/>
      <c r="H48" s="30">
        <v>34</v>
      </c>
      <c r="I48" s="13"/>
      <c r="J48" s="13"/>
      <c r="K48" s="13"/>
      <c r="L48" s="50"/>
      <c r="M48" s="50">
        <v>2</v>
      </c>
      <c r="N48" s="50"/>
      <c r="O48" s="50"/>
      <c r="P48" s="50"/>
      <c r="Q48" s="43" t="s">
        <v>71</v>
      </c>
    </row>
    <row r="49" spans="1:17" ht="17.25" customHeight="1">
      <c r="A49" s="22" t="s">
        <v>107</v>
      </c>
      <c r="B49" s="70"/>
      <c r="C49" s="12"/>
      <c r="D49" s="19">
        <v>2</v>
      </c>
      <c r="E49" s="32"/>
      <c r="F49" s="30">
        <v>34</v>
      </c>
      <c r="G49" s="13"/>
      <c r="H49" s="30">
        <v>34</v>
      </c>
      <c r="I49" s="13"/>
      <c r="J49" s="13"/>
      <c r="K49" s="13"/>
      <c r="L49" s="50"/>
      <c r="M49" s="50"/>
      <c r="N49" s="50">
        <v>2</v>
      </c>
      <c r="O49" s="50"/>
      <c r="P49" s="50"/>
      <c r="Q49" s="43" t="s">
        <v>55</v>
      </c>
    </row>
    <row r="50" spans="1:17" ht="17.25" customHeight="1">
      <c r="A50" s="22" t="s">
        <v>108</v>
      </c>
      <c r="B50" s="70"/>
      <c r="C50" s="12"/>
      <c r="D50" s="19">
        <v>2</v>
      </c>
      <c r="E50" s="32"/>
      <c r="F50" s="30">
        <v>34</v>
      </c>
      <c r="G50" s="13"/>
      <c r="H50" s="30">
        <v>34</v>
      </c>
      <c r="I50" s="13"/>
      <c r="J50" s="13"/>
      <c r="K50" s="13"/>
      <c r="L50" s="50"/>
      <c r="M50" s="50"/>
      <c r="N50" s="50"/>
      <c r="O50" s="50">
        <v>2</v>
      </c>
      <c r="P50" s="50"/>
      <c r="Q50" s="43" t="s">
        <v>55</v>
      </c>
    </row>
    <row r="51" spans="1:17" ht="17.25" customHeight="1">
      <c r="A51" s="22" t="s">
        <v>109</v>
      </c>
      <c r="B51" s="70"/>
      <c r="C51" s="12"/>
      <c r="D51" s="19">
        <v>2</v>
      </c>
      <c r="E51" s="32"/>
      <c r="F51" s="19">
        <v>34</v>
      </c>
      <c r="G51" s="12"/>
      <c r="H51" s="19">
        <v>34</v>
      </c>
      <c r="I51" s="12"/>
      <c r="J51" s="13"/>
      <c r="K51" s="13"/>
      <c r="L51" s="50"/>
      <c r="M51" s="50"/>
      <c r="N51" s="50"/>
      <c r="O51" s="50">
        <v>2</v>
      </c>
      <c r="P51" s="50"/>
      <c r="Q51" s="43" t="s">
        <v>55</v>
      </c>
    </row>
    <row r="52" spans="1:17" ht="17.25" customHeight="1">
      <c r="A52" s="31" t="s">
        <v>110</v>
      </c>
      <c r="B52" s="79" t="s">
        <v>67</v>
      </c>
      <c r="C52" s="12"/>
      <c r="D52" s="19">
        <v>12</v>
      </c>
      <c r="E52" s="35"/>
      <c r="F52" s="19">
        <v>204</v>
      </c>
      <c r="G52" s="19">
        <v>204</v>
      </c>
      <c r="H52" s="67"/>
      <c r="I52" s="68">
        <v>0</v>
      </c>
      <c r="J52" s="68">
        <v>0</v>
      </c>
      <c r="K52" s="68">
        <v>0</v>
      </c>
      <c r="L52" s="68">
        <v>2</v>
      </c>
      <c r="M52" s="68">
        <v>2</v>
      </c>
      <c r="N52" s="68">
        <v>4</v>
      </c>
      <c r="O52" s="68">
        <v>4</v>
      </c>
      <c r="P52" s="68">
        <v>0</v>
      </c>
      <c r="Q52" s="43"/>
    </row>
    <row r="53" spans="1:17" ht="17.25" customHeight="1">
      <c r="A53" s="36" t="s">
        <v>111</v>
      </c>
      <c r="B53" s="79"/>
      <c r="C53" s="12"/>
      <c r="D53" s="19">
        <v>2</v>
      </c>
      <c r="E53" s="35"/>
      <c r="F53" s="30">
        <v>34</v>
      </c>
      <c r="G53" s="19">
        <v>34</v>
      </c>
      <c r="H53" s="13"/>
      <c r="I53" s="12"/>
      <c r="J53" s="13"/>
      <c r="K53" s="50"/>
      <c r="L53" s="50"/>
      <c r="M53" s="50">
        <v>2</v>
      </c>
      <c r="N53" s="50"/>
      <c r="O53" s="50"/>
      <c r="P53" s="50"/>
      <c r="Q53" s="43" t="s">
        <v>55</v>
      </c>
    </row>
    <row r="54" spans="1:17" ht="17.25" customHeight="1">
      <c r="A54" s="36" t="s">
        <v>112</v>
      </c>
      <c r="B54" s="79"/>
      <c r="C54" s="12"/>
      <c r="D54" s="19">
        <v>2</v>
      </c>
      <c r="E54" s="35"/>
      <c r="F54" s="30">
        <v>34</v>
      </c>
      <c r="G54" s="19">
        <v>34</v>
      </c>
      <c r="H54" s="13"/>
      <c r="I54" s="12"/>
      <c r="J54" s="13"/>
      <c r="K54" s="50"/>
      <c r="L54" s="50">
        <v>2</v>
      </c>
      <c r="M54" s="50"/>
      <c r="N54" s="50"/>
      <c r="O54" s="50"/>
      <c r="P54" s="50"/>
      <c r="Q54" s="43" t="s">
        <v>55</v>
      </c>
    </row>
    <row r="55" spans="1:17" ht="17.25" customHeight="1">
      <c r="A55" s="36" t="s">
        <v>113</v>
      </c>
      <c r="B55" s="79"/>
      <c r="C55" s="12"/>
      <c r="D55" s="19">
        <v>2</v>
      </c>
      <c r="E55" s="35"/>
      <c r="F55" s="30">
        <v>34</v>
      </c>
      <c r="G55" s="19">
        <v>34</v>
      </c>
      <c r="H55" s="13"/>
      <c r="I55" s="12"/>
      <c r="J55" s="13"/>
      <c r="K55" s="50"/>
      <c r="L55" s="50"/>
      <c r="M55" s="50"/>
      <c r="N55" s="50"/>
      <c r="O55" s="50">
        <v>2</v>
      </c>
      <c r="P55" s="50"/>
      <c r="Q55" s="43" t="s">
        <v>55</v>
      </c>
    </row>
    <row r="56" spans="1:17" ht="17.25" customHeight="1">
      <c r="A56" s="36" t="s">
        <v>114</v>
      </c>
      <c r="B56" s="79"/>
      <c r="C56" s="12"/>
      <c r="D56" s="19">
        <v>2</v>
      </c>
      <c r="E56" s="35"/>
      <c r="F56" s="30">
        <v>34</v>
      </c>
      <c r="G56" s="19">
        <v>34</v>
      </c>
      <c r="H56" s="13"/>
      <c r="I56" s="12"/>
      <c r="J56" s="13"/>
      <c r="K56" s="50"/>
      <c r="L56" s="50"/>
      <c r="M56" s="63"/>
      <c r="N56" s="50">
        <v>2</v>
      </c>
      <c r="O56" s="50"/>
      <c r="P56" s="50"/>
      <c r="Q56" s="43" t="s">
        <v>55</v>
      </c>
    </row>
    <row r="57" spans="1:17" ht="17.25" customHeight="1">
      <c r="A57" s="36" t="s">
        <v>115</v>
      </c>
      <c r="B57" s="79"/>
      <c r="C57" s="12"/>
      <c r="D57" s="19">
        <v>2</v>
      </c>
      <c r="E57" s="35"/>
      <c r="F57" s="30">
        <v>34</v>
      </c>
      <c r="G57" s="19">
        <v>34</v>
      </c>
      <c r="H57" s="13"/>
      <c r="I57" s="12"/>
      <c r="J57" s="13"/>
      <c r="K57" s="50"/>
      <c r="L57" s="50"/>
      <c r="M57" s="50"/>
      <c r="N57" s="50"/>
      <c r="O57" s="50">
        <v>2</v>
      </c>
      <c r="P57" s="50"/>
      <c r="Q57" s="43" t="s">
        <v>55</v>
      </c>
    </row>
    <row r="58" spans="1:17" ht="17.25" customHeight="1">
      <c r="A58" s="37" t="s">
        <v>116</v>
      </c>
      <c r="B58" s="79"/>
      <c r="C58" s="12"/>
      <c r="D58" s="19">
        <v>2</v>
      </c>
      <c r="E58" s="35"/>
      <c r="F58" s="30">
        <v>34</v>
      </c>
      <c r="G58" s="19">
        <v>34</v>
      </c>
      <c r="H58" s="13"/>
      <c r="I58" s="12"/>
      <c r="J58" s="13"/>
      <c r="K58" s="50"/>
      <c r="L58" s="50"/>
      <c r="M58" s="50"/>
      <c r="N58" s="50">
        <v>2</v>
      </c>
      <c r="O58" s="50"/>
      <c r="P58" s="50"/>
      <c r="Q58" s="43" t="s">
        <v>55</v>
      </c>
    </row>
    <row r="59" spans="1:17" ht="17.25" customHeight="1">
      <c r="A59" s="36" t="s">
        <v>117</v>
      </c>
      <c r="B59" s="79"/>
      <c r="C59" s="12"/>
      <c r="D59" s="19">
        <v>2</v>
      </c>
      <c r="E59" s="35"/>
      <c r="F59" s="30">
        <v>34</v>
      </c>
      <c r="G59" s="19">
        <v>34</v>
      </c>
      <c r="H59" s="13"/>
      <c r="I59" s="12"/>
      <c r="J59" s="13"/>
      <c r="K59" s="50"/>
      <c r="L59" s="50"/>
      <c r="M59" s="50">
        <v>2</v>
      </c>
      <c r="N59" s="50"/>
      <c r="O59" s="50"/>
      <c r="P59" s="50"/>
      <c r="Q59" s="43" t="s">
        <v>55</v>
      </c>
    </row>
    <row r="60" spans="1:17" ht="17.25" customHeight="1">
      <c r="A60" s="37" t="s">
        <v>118</v>
      </c>
      <c r="B60" s="79"/>
      <c r="C60" s="12"/>
      <c r="D60" s="19">
        <v>2</v>
      </c>
      <c r="E60" s="35"/>
      <c r="F60" s="30">
        <v>34</v>
      </c>
      <c r="G60" s="19">
        <v>34</v>
      </c>
      <c r="H60" s="13"/>
      <c r="I60" s="12"/>
      <c r="J60" s="13"/>
      <c r="K60" s="50"/>
      <c r="L60" s="50"/>
      <c r="M60" s="50"/>
      <c r="N60" s="50">
        <v>2</v>
      </c>
      <c r="O60" s="50"/>
      <c r="P60" s="50"/>
      <c r="Q60" s="43" t="s">
        <v>55</v>
      </c>
    </row>
    <row r="61" spans="1:17" ht="17.25" customHeight="1">
      <c r="A61" s="37" t="s">
        <v>119</v>
      </c>
      <c r="B61" s="79"/>
      <c r="C61" s="12"/>
      <c r="D61" s="19">
        <v>2</v>
      </c>
      <c r="E61" s="35"/>
      <c r="F61" s="30">
        <v>34</v>
      </c>
      <c r="G61" s="19">
        <v>34</v>
      </c>
      <c r="H61" s="13"/>
      <c r="I61" s="12"/>
      <c r="J61" s="13"/>
      <c r="K61" s="50"/>
      <c r="L61" s="50"/>
      <c r="M61" s="50"/>
      <c r="N61" s="50"/>
      <c r="O61" s="50">
        <v>2</v>
      </c>
      <c r="P61" s="50"/>
      <c r="Q61" s="43" t="s">
        <v>55</v>
      </c>
    </row>
    <row r="62" spans="1:17" ht="17.25" customHeight="1">
      <c r="A62" s="37" t="s">
        <v>120</v>
      </c>
      <c r="B62" s="79"/>
      <c r="C62" s="12"/>
      <c r="D62" s="19">
        <v>2</v>
      </c>
      <c r="E62" s="35"/>
      <c r="F62" s="30">
        <v>34</v>
      </c>
      <c r="G62" s="19">
        <v>34</v>
      </c>
      <c r="H62" s="13"/>
      <c r="I62" s="12"/>
      <c r="J62" s="13"/>
      <c r="K62" s="50"/>
      <c r="L62" s="50"/>
      <c r="M62" s="50"/>
      <c r="N62" s="50">
        <v>2</v>
      </c>
      <c r="O62" s="50"/>
      <c r="P62" s="50"/>
      <c r="Q62" s="43" t="s">
        <v>55</v>
      </c>
    </row>
    <row r="63" spans="1:17" ht="17.25" customHeight="1">
      <c r="A63" s="37" t="s">
        <v>121</v>
      </c>
      <c r="B63" s="79"/>
      <c r="C63" s="12"/>
      <c r="D63" s="19">
        <v>2</v>
      </c>
      <c r="E63" s="22"/>
      <c r="F63" s="30">
        <v>34</v>
      </c>
      <c r="G63" s="19">
        <v>34</v>
      </c>
      <c r="H63" s="13"/>
      <c r="I63" s="12"/>
      <c r="J63" s="13"/>
      <c r="K63" s="50"/>
      <c r="L63" s="50"/>
      <c r="M63" s="50"/>
      <c r="N63" s="50"/>
      <c r="O63" s="50">
        <v>2</v>
      </c>
      <c r="P63" s="50"/>
      <c r="Q63" s="43" t="s">
        <v>55</v>
      </c>
    </row>
    <row r="64" spans="1:17" ht="17.25" customHeight="1">
      <c r="A64" s="81" t="s">
        <v>68</v>
      </c>
      <c r="B64" s="82"/>
      <c r="C64" s="38"/>
      <c r="D64" s="19">
        <v>20</v>
      </c>
      <c r="E64" s="20">
        <f>D64/D83</f>
        <v>0.13793103448275901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5"/>
    </row>
    <row r="65" spans="1:17" ht="17.25" customHeight="1">
      <c r="A65" s="46" t="s">
        <v>69</v>
      </c>
      <c r="B65" s="69" t="s">
        <v>53</v>
      </c>
      <c r="C65" s="4"/>
      <c r="D65" s="19">
        <v>6</v>
      </c>
      <c r="E65" s="32"/>
      <c r="F65" s="19"/>
      <c r="G65" s="19"/>
      <c r="H65" s="23"/>
      <c r="I65" s="23"/>
      <c r="J65" s="23"/>
      <c r="K65" s="23"/>
      <c r="L65" s="23"/>
      <c r="M65" s="23"/>
      <c r="N65" s="23"/>
      <c r="O65" s="23"/>
      <c r="P65" s="23"/>
      <c r="Q65" s="42"/>
    </row>
    <row r="66" spans="1:17" ht="17.25" customHeight="1">
      <c r="A66" s="47" t="s">
        <v>70</v>
      </c>
      <c r="B66" s="70"/>
      <c r="C66" s="4"/>
      <c r="D66" s="23">
        <v>1</v>
      </c>
      <c r="E66" s="32"/>
      <c r="F66" s="19"/>
      <c r="G66" s="19"/>
      <c r="H66" s="23"/>
      <c r="I66" s="23"/>
      <c r="J66" s="23"/>
      <c r="K66" s="23"/>
      <c r="L66" s="23"/>
      <c r="M66" s="23"/>
      <c r="N66" s="23"/>
      <c r="O66" s="23"/>
      <c r="P66" s="23"/>
      <c r="Q66" s="48" t="s">
        <v>71</v>
      </c>
    </row>
    <row r="67" spans="1:17" ht="17.25" customHeight="1">
      <c r="A67" s="47" t="s">
        <v>72</v>
      </c>
      <c r="B67" s="70"/>
      <c r="C67" s="4"/>
      <c r="D67" s="23">
        <v>2</v>
      </c>
      <c r="E67" s="32"/>
      <c r="F67" s="19"/>
      <c r="G67" s="19"/>
      <c r="H67" s="23"/>
      <c r="I67" s="23"/>
      <c r="J67" s="23"/>
      <c r="K67" s="23"/>
      <c r="L67" s="23"/>
      <c r="M67" s="23"/>
      <c r="N67" s="23"/>
      <c r="O67" s="23"/>
      <c r="P67" s="23"/>
      <c r="Q67" s="48" t="s">
        <v>71</v>
      </c>
    </row>
    <row r="68" spans="1:17" ht="17.25" customHeight="1">
      <c r="A68" s="47" t="s">
        <v>73</v>
      </c>
      <c r="B68" s="70"/>
      <c r="C68" s="4"/>
      <c r="D68" s="23">
        <v>1</v>
      </c>
      <c r="E68" s="32"/>
      <c r="F68" s="19"/>
      <c r="G68" s="19"/>
      <c r="H68" s="23"/>
      <c r="I68" s="23"/>
      <c r="J68" s="23"/>
      <c r="K68" s="23"/>
      <c r="L68" s="23"/>
      <c r="M68" s="23"/>
      <c r="N68" s="23"/>
      <c r="O68" s="23"/>
      <c r="P68" s="23"/>
      <c r="Q68" s="48" t="s">
        <v>71</v>
      </c>
    </row>
    <row r="69" spans="1:17" ht="17.25" customHeight="1">
      <c r="A69" s="47" t="s">
        <v>74</v>
      </c>
      <c r="B69" s="70"/>
      <c r="C69" s="4"/>
      <c r="D69" s="23">
        <v>1</v>
      </c>
      <c r="E69" s="32"/>
      <c r="F69" s="19"/>
      <c r="G69" s="19"/>
      <c r="H69" s="23"/>
      <c r="I69" s="23"/>
      <c r="J69" s="23"/>
      <c r="K69" s="23"/>
      <c r="L69" s="23"/>
      <c r="M69" s="23"/>
      <c r="N69" s="23"/>
      <c r="O69" s="23"/>
      <c r="P69" s="23"/>
      <c r="Q69" s="48" t="s">
        <v>71</v>
      </c>
    </row>
    <row r="70" spans="1:17" ht="17.25" customHeight="1">
      <c r="A70" s="47" t="s">
        <v>75</v>
      </c>
      <c r="B70" s="70"/>
      <c r="C70" s="4"/>
      <c r="D70" s="23">
        <v>1</v>
      </c>
      <c r="E70" s="32"/>
      <c r="F70" s="19"/>
      <c r="G70" s="19"/>
      <c r="H70" s="23"/>
      <c r="I70" s="23"/>
      <c r="J70" s="23"/>
      <c r="K70" s="23"/>
      <c r="L70" s="23"/>
      <c r="M70" s="23"/>
      <c r="N70" s="23"/>
      <c r="O70" s="23"/>
      <c r="P70" s="23"/>
      <c r="Q70" s="48" t="s">
        <v>71</v>
      </c>
    </row>
    <row r="71" spans="1:17" ht="17.25" customHeight="1">
      <c r="A71" s="46" t="s">
        <v>76</v>
      </c>
      <c r="B71" s="70"/>
      <c r="C71" s="4"/>
      <c r="D71" s="19">
        <v>8</v>
      </c>
      <c r="E71" s="32"/>
      <c r="F71" s="19"/>
      <c r="G71" s="19"/>
      <c r="H71" s="23"/>
      <c r="I71" s="23"/>
      <c r="J71" s="23"/>
      <c r="K71" s="23"/>
      <c r="L71" s="23"/>
      <c r="M71" s="23"/>
      <c r="N71" s="23"/>
      <c r="O71" s="23"/>
      <c r="P71" s="23"/>
      <c r="Q71" s="42"/>
    </row>
    <row r="72" spans="1:17" ht="17.25" customHeight="1">
      <c r="A72" s="47" t="s">
        <v>77</v>
      </c>
      <c r="B72" s="70"/>
      <c r="C72" s="4"/>
      <c r="D72" s="23">
        <v>1</v>
      </c>
      <c r="E72" s="32"/>
      <c r="F72" s="19"/>
      <c r="G72" s="19"/>
      <c r="H72" s="23"/>
      <c r="I72" s="23"/>
      <c r="J72" s="23"/>
      <c r="K72" s="23"/>
      <c r="L72" s="23"/>
      <c r="M72" s="23"/>
      <c r="N72" s="23"/>
      <c r="O72" s="23"/>
      <c r="P72" s="23"/>
      <c r="Q72" s="23" t="s">
        <v>78</v>
      </c>
    </row>
    <row r="73" spans="1:17" ht="17.25" customHeight="1">
      <c r="A73" s="47" t="s">
        <v>79</v>
      </c>
      <c r="B73" s="70"/>
      <c r="C73" s="4"/>
      <c r="D73" s="23">
        <v>1</v>
      </c>
      <c r="E73" s="32"/>
      <c r="F73" s="19"/>
      <c r="G73" s="19"/>
      <c r="H73" s="23"/>
      <c r="I73" s="23"/>
      <c r="J73" s="23"/>
      <c r="K73" s="23"/>
      <c r="L73" s="23"/>
      <c r="M73" s="23"/>
      <c r="N73" s="23"/>
      <c r="O73" s="23"/>
      <c r="P73" s="23"/>
      <c r="Q73" s="23" t="s">
        <v>80</v>
      </c>
    </row>
    <row r="74" spans="1:17" ht="17.25" customHeight="1">
      <c r="A74" s="47" t="s">
        <v>81</v>
      </c>
      <c r="B74" s="70"/>
      <c r="C74" s="4"/>
      <c r="D74" s="23">
        <v>2</v>
      </c>
      <c r="E74" s="32"/>
      <c r="F74" s="19"/>
      <c r="G74" s="19"/>
      <c r="H74" s="23" t="s">
        <v>82</v>
      </c>
      <c r="I74" s="23"/>
      <c r="J74" s="23"/>
      <c r="K74" s="23"/>
      <c r="L74" s="23"/>
      <c r="M74" s="23"/>
      <c r="N74" s="23"/>
      <c r="O74" s="23"/>
      <c r="P74" s="23"/>
      <c r="Q74" s="23" t="s">
        <v>78</v>
      </c>
    </row>
    <row r="75" spans="1:17" ht="17.25" customHeight="1">
      <c r="A75" s="47" t="s">
        <v>83</v>
      </c>
      <c r="B75" s="70"/>
      <c r="C75" s="4"/>
      <c r="D75" s="23">
        <v>1</v>
      </c>
      <c r="E75" s="32"/>
      <c r="F75" s="19"/>
      <c r="G75" s="19"/>
      <c r="H75" s="23"/>
      <c r="I75" s="23"/>
      <c r="J75" s="23"/>
      <c r="K75" s="23"/>
      <c r="L75" s="23"/>
      <c r="M75" s="23"/>
      <c r="N75" s="23"/>
      <c r="O75" s="23"/>
      <c r="P75" s="23"/>
      <c r="Q75" s="64" t="s">
        <v>150</v>
      </c>
    </row>
    <row r="76" spans="1:17" ht="17.25" customHeight="1">
      <c r="A76" s="47" t="s">
        <v>84</v>
      </c>
      <c r="B76" s="70"/>
      <c r="C76" s="4"/>
      <c r="D76" s="23">
        <v>1</v>
      </c>
      <c r="E76" s="32"/>
      <c r="F76" s="19"/>
      <c r="G76" s="19"/>
      <c r="H76" s="23"/>
      <c r="I76" s="23"/>
      <c r="J76" s="23"/>
      <c r="K76" s="23"/>
      <c r="L76" s="23"/>
      <c r="M76" s="23"/>
      <c r="N76" s="23"/>
      <c r="O76" s="23"/>
      <c r="P76" s="23"/>
      <c r="Q76" s="23" t="s">
        <v>78</v>
      </c>
    </row>
    <row r="77" spans="1:17" ht="17.25" customHeight="1">
      <c r="A77" s="47" t="s">
        <v>85</v>
      </c>
      <c r="B77" s="70"/>
      <c r="C77" s="4"/>
      <c r="D77" s="23">
        <v>2</v>
      </c>
      <c r="E77" s="32"/>
      <c r="F77" s="19"/>
      <c r="G77" s="19"/>
      <c r="H77" s="23"/>
      <c r="I77" s="23"/>
      <c r="J77" s="23"/>
      <c r="K77" s="23"/>
      <c r="L77" s="23"/>
      <c r="M77" s="23"/>
      <c r="N77" s="23"/>
      <c r="O77" s="23"/>
      <c r="P77" s="23"/>
      <c r="Q77" s="23" t="s">
        <v>80</v>
      </c>
    </row>
    <row r="78" spans="1:17" ht="17.25" customHeight="1">
      <c r="A78" s="46" t="s">
        <v>86</v>
      </c>
      <c r="B78" s="70"/>
      <c r="C78" s="4"/>
      <c r="D78" s="19">
        <v>6</v>
      </c>
      <c r="E78" s="32"/>
      <c r="F78" s="19"/>
      <c r="G78" s="19"/>
      <c r="H78" s="23"/>
      <c r="I78" s="23"/>
      <c r="J78" s="23"/>
      <c r="K78" s="23"/>
      <c r="L78" s="23"/>
      <c r="M78" s="23"/>
      <c r="N78" s="23"/>
      <c r="O78" s="23"/>
      <c r="P78" s="23"/>
      <c r="Q78" s="42"/>
    </row>
    <row r="79" spans="1:17" ht="17.25" customHeight="1">
      <c r="A79" s="47" t="s">
        <v>87</v>
      </c>
      <c r="B79" s="70"/>
      <c r="C79" s="4"/>
      <c r="D79" s="23">
        <v>2</v>
      </c>
      <c r="E79" s="32"/>
      <c r="F79" s="19"/>
      <c r="G79" s="19"/>
      <c r="H79" s="23" t="s">
        <v>82</v>
      </c>
      <c r="I79" s="23"/>
      <c r="J79" s="23"/>
      <c r="K79" s="23"/>
      <c r="L79" s="23"/>
      <c r="M79" s="23"/>
      <c r="N79" s="23"/>
      <c r="O79" s="23"/>
      <c r="P79" s="23"/>
      <c r="Q79" s="64" t="s">
        <v>150</v>
      </c>
    </row>
    <row r="80" spans="1:17" ht="17.25" customHeight="1">
      <c r="A80" s="47" t="s">
        <v>88</v>
      </c>
      <c r="B80" s="80"/>
      <c r="C80" s="4"/>
      <c r="D80" s="23">
        <v>4</v>
      </c>
      <c r="E80" s="32"/>
      <c r="F80" s="19"/>
      <c r="G80" s="19"/>
      <c r="H80" s="23" t="s">
        <v>89</v>
      </c>
      <c r="I80" s="23"/>
      <c r="J80" s="23"/>
      <c r="K80" s="23"/>
      <c r="L80" s="23"/>
      <c r="M80" s="23"/>
      <c r="N80" s="23"/>
      <c r="O80" s="23"/>
      <c r="P80" s="19">
        <v>4</v>
      </c>
      <c r="Q80" s="64" t="s">
        <v>150</v>
      </c>
    </row>
    <row r="81" spans="1:17" ht="17.25" customHeight="1">
      <c r="A81" s="72" t="s">
        <v>90</v>
      </c>
      <c r="B81" s="73"/>
      <c r="C81" s="74"/>
      <c r="D81" s="19">
        <f>D6+D26+D38+D47+D64</f>
        <v>128</v>
      </c>
      <c r="E81" s="20">
        <f>D81/D83</f>
        <v>0.88275862068965505</v>
      </c>
      <c r="F81" s="19">
        <v>1887</v>
      </c>
      <c r="G81" s="19">
        <v>1462</v>
      </c>
      <c r="H81" s="19">
        <v>425</v>
      </c>
      <c r="I81" s="68">
        <f>I6+I26+I37+I47+I65+I71</f>
        <v>17</v>
      </c>
      <c r="J81" s="68">
        <f t="shared" ref="J81:K81" si="1">J6+J26+J37+J47+J65+J71</f>
        <v>25</v>
      </c>
      <c r="K81" s="68">
        <f t="shared" si="1"/>
        <v>20</v>
      </c>
      <c r="L81" s="68">
        <v>18</v>
      </c>
      <c r="M81" s="68">
        <v>13</v>
      </c>
      <c r="N81" s="68">
        <v>11</v>
      </c>
      <c r="O81" s="68">
        <v>4</v>
      </c>
      <c r="P81" s="68">
        <v>4</v>
      </c>
      <c r="Q81" s="42"/>
    </row>
    <row r="82" spans="1:17" ht="17.25" customHeight="1">
      <c r="A82" s="72" t="s">
        <v>91</v>
      </c>
      <c r="B82" s="73"/>
      <c r="C82" s="74"/>
      <c r="D82" s="19">
        <f>D20+D52</f>
        <v>17</v>
      </c>
      <c r="E82" s="20">
        <f>D82/D83</f>
        <v>0.11724137931034501</v>
      </c>
      <c r="F82" s="19">
        <v>289</v>
      </c>
      <c r="G82" s="19">
        <v>289</v>
      </c>
      <c r="H82" s="19"/>
      <c r="I82" s="19">
        <f>I20+I52</f>
        <v>0</v>
      </c>
      <c r="J82" s="19">
        <f t="shared" ref="J82:P82" si="2">J20+J52</f>
        <v>1</v>
      </c>
      <c r="K82" s="19">
        <f t="shared" si="2"/>
        <v>1</v>
      </c>
      <c r="L82" s="19">
        <f t="shared" si="2"/>
        <v>3</v>
      </c>
      <c r="M82" s="19">
        <f t="shared" si="2"/>
        <v>3</v>
      </c>
      <c r="N82" s="19">
        <f t="shared" si="2"/>
        <v>5</v>
      </c>
      <c r="O82" s="19">
        <f t="shared" si="2"/>
        <v>4</v>
      </c>
      <c r="P82" s="19">
        <f t="shared" si="2"/>
        <v>0</v>
      </c>
      <c r="Q82" s="42"/>
    </row>
    <row r="83" spans="1:17" ht="17.25" customHeight="1">
      <c r="A83" s="72" t="s">
        <v>92</v>
      </c>
      <c r="B83" s="73"/>
      <c r="C83" s="74"/>
      <c r="D83" s="19">
        <f>D81+D82</f>
        <v>145</v>
      </c>
      <c r="E83" s="20">
        <v>1</v>
      </c>
      <c r="F83" s="19">
        <v>2176</v>
      </c>
      <c r="G83" s="19">
        <v>1751</v>
      </c>
      <c r="H83" s="19">
        <v>425</v>
      </c>
      <c r="I83" s="19">
        <v>17</v>
      </c>
      <c r="J83" s="19">
        <v>26</v>
      </c>
      <c r="K83" s="19">
        <v>21</v>
      </c>
      <c r="L83" s="19">
        <v>21</v>
      </c>
      <c r="M83" s="19">
        <v>16</v>
      </c>
      <c r="N83" s="19">
        <v>16</v>
      </c>
      <c r="O83" s="19">
        <v>8</v>
      </c>
      <c r="P83" s="19">
        <v>4</v>
      </c>
      <c r="Q83" s="42"/>
    </row>
  </sheetData>
  <mergeCells count="28">
    <mergeCell ref="A64:B64"/>
    <mergeCell ref="A81:C81"/>
    <mergeCell ref="A1:Q1"/>
    <mergeCell ref="I2:P2"/>
    <mergeCell ref="I3:J3"/>
    <mergeCell ref="K3:L3"/>
    <mergeCell ref="M3:N3"/>
    <mergeCell ref="O3:P3"/>
    <mergeCell ref="D2:D4"/>
    <mergeCell ref="E2:E4"/>
    <mergeCell ref="F2:F4"/>
    <mergeCell ref="Q2:Q4"/>
    <mergeCell ref="Q21:Q25"/>
    <mergeCell ref="G2:H3"/>
    <mergeCell ref="A82:C82"/>
    <mergeCell ref="A83:C83"/>
    <mergeCell ref="A2:A4"/>
    <mergeCell ref="B2:B4"/>
    <mergeCell ref="B6:B19"/>
    <mergeCell ref="B20:B25"/>
    <mergeCell ref="B27:B36"/>
    <mergeCell ref="B38:B51"/>
    <mergeCell ref="B52:B63"/>
    <mergeCell ref="B65:B80"/>
    <mergeCell ref="C2:C4"/>
    <mergeCell ref="A5:B5"/>
    <mergeCell ref="A26:B26"/>
    <mergeCell ref="A37:B37"/>
  </mergeCells>
  <phoneticPr fontId="39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B44" sqref="B44"/>
    </sheetView>
  </sheetViews>
  <sheetFormatPr defaultColWidth="9" defaultRowHeight="13.5"/>
  <cols>
    <col min="1" max="1" width="12.25" customWidth="1"/>
    <col min="2" max="2" width="19.125" customWidth="1"/>
    <col min="3" max="3" width="7" customWidth="1"/>
    <col min="4" max="4" width="2.75" customWidth="1"/>
    <col min="5" max="5" width="3.875" customWidth="1"/>
    <col min="6" max="6" width="3.5" customWidth="1"/>
    <col min="7" max="9" width="3.75" customWidth="1"/>
    <col min="10" max="10" width="3.875" customWidth="1"/>
    <col min="11" max="11" width="3.75" customWidth="1"/>
    <col min="12" max="13" width="3.625" customWidth="1"/>
    <col min="14" max="15" width="3.75" customWidth="1"/>
    <col min="16" max="16" width="4.125" customWidth="1"/>
    <col min="17" max="17" width="6.875" customWidth="1"/>
  </cols>
  <sheetData>
    <row r="1" spans="1:17" ht="22.5">
      <c r="A1" s="117" t="s">
        <v>147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>
      <c r="A2" s="85" t="s">
        <v>1</v>
      </c>
      <c r="B2" s="71" t="s">
        <v>0</v>
      </c>
      <c r="C2" s="71" t="s">
        <v>2</v>
      </c>
      <c r="D2" s="84" t="s">
        <v>3</v>
      </c>
      <c r="E2" s="84" t="s">
        <v>122</v>
      </c>
      <c r="F2" s="84" t="s">
        <v>5</v>
      </c>
      <c r="G2" s="71" t="s">
        <v>6</v>
      </c>
      <c r="H2" s="71"/>
      <c r="I2" s="71" t="s">
        <v>7</v>
      </c>
      <c r="J2" s="71"/>
      <c r="K2" s="71"/>
      <c r="L2" s="71"/>
      <c r="M2" s="71"/>
      <c r="N2" s="71"/>
      <c r="O2" s="71"/>
      <c r="P2" s="71"/>
      <c r="Q2" s="114" t="s">
        <v>8</v>
      </c>
    </row>
    <row r="3" spans="1:17">
      <c r="A3" s="85"/>
      <c r="B3" s="71"/>
      <c r="C3" s="71"/>
      <c r="D3" s="84"/>
      <c r="E3" s="84"/>
      <c r="F3" s="84"/>
      <c r="G3" s="71"/>
      <c r="H3" s="71"/>
      <c r="I3" s="71" t="s">
        <v>9</v>
      </c>
      <c r="J3" s="71"/>
      <c r="K3" s="71" t="s">
        <v>10</v>
      </c>
      <c r="L3" s="71"/>
      <c r="M3" s="71" t="s">
        <v>11</v>
      </c>
      <c r="N3" s="71"/>
      <c r="O3" s="71" t="s">
        <v>12</v>
      </c>
      <c r="P3" s="71"/>
      <c r="Q3" s="115"/>
    </row>
    <row r="4" spans="1:17" ht="21">
      <c r="A4" s="85"/>
      <c r="B4" s="71"/>
      <c r="C4" s="71"/>
      <c r="D4" s="84"/>
      <c r="E4" s="84"/>
      <c r="F4" s="84"/>
      <c r="G4" s="11" t="s">
        <v>13</v>
      </c>
      <c r="H4" s="11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116"/>
    </row>
    <row r="5" spans="1:17" ht="17.25" customHeight="1">
      <c r="A5" s="113" t="s">
        <v>123</v>
      </c>
      <c r="B5" s="49" t="s">
        <v>124</v>
      </c>
      <c r="C5" s="49"/>
      <c r="D5" s="49">
        <v>3</v>
      </c>
      <c r="E5" s="49"/>
      <c r="F5" s="50">
        <v>51</v>
      </c>
      <c r="G5" s="50">
        <v>51</v>
      </c>
      <c r="H5" s="50"/>
      <c r="I5" s="51"/>
      <c r="J5" s="50"/>
      <c r="K5" s="50">
        <v>3</v>
      </c>
      <c r="L5" s="50"/>
      <c r="M5" s="50"/>
      <c r="N5" s="50"/>
      <c r="O5" s="50"/>
      <c r="P5" s="52"/>
      <c r="Q5" s="16" t="s">
        <v>55</v>
      </c>
    </row>
    <row r="6" spans="1:17" ht="17.25" customHeight="1">
      <c r="A6" s="113"/>
      <c r="B6" s="49" t="s">
        <v>125</v>
      </c>
      <c r="C6" s="49"/>
      <c r="D6" s="49">
        <v>3</v>
      </c>
      <c r="E6" s="49"/>
      <c r="F6" s="50">
        <v>51</v>
      </c>
      <c r="G6" s="50">
        <v>51</v>
      </c>
      <c r="H6" s="50"/>
      <c r="I6" s="51"/>
      <c r="J6" s="50"/>
      <c r="K6" s="50"/>
      <c r="L6" s="50">
        <v>3</v>
      </c>
      <c r="M6" s="50"/>
      <c r="N6" s="50"/>
      <c r="O6" s="50"/>
      <c r="P6" s="52"/>
      <c r="Q6" s="16" t="s">
        <v>55</v>
      </c>
    </row>
    <row r="7" spans="1:17" ht="17.25" customHeight="1">
      <c r="A7" s="113"/>
      <c r="B7" s="49" t="s">
        <v>126</v>
      </c>
      <c r="C7" s="49"/>
      <c r="D7" s="49">
        <v>3</v>
      </c>
      <c r="E7" s="49"/>
      <c r="F7" s="50">
        <v>51</v>
      </c>
      <c r="G7" s="50">
        <v>51</v>
      </c>
      <c r="H7" s="50"/>
      <c r="I7" s="50"/>
      <c r="J7" s="50"/>
      <c r="K7" s="50">
        <v>3</v>
      </c>
      <c r="L7" s="50"/>
      <c r="M7" s="50"/>
      <c r="N7" s="50"/>
      <c r="O7" s="50"/>
      <c r="P7" s="52"/>
      <c r="Q7" s="16" t="s">
        <v>55</v>
      </c>
    </row>
    <row r="8" spans="1:17" ht="17.25" customHeight="1">
      <c r="A8" s="113" t="s">
        <v>127</v>
      </c>
      <c r="B8" s="49" t="s">
        <v>128</v>
      </c>
      <c r="C8" s="49"/>
      <c r="D8" s="49">
        <v>3</v>
      </c>
      <c r="E8" s="49"/>
      <c r="F8" s="50">
        <v>51</v>
      </c>
      <c r="G8" s="50">
        <v>51</v>
      </c>
      <c r="H8" s="50"/>
      <c r="I8" s="50"/>
      <c r="J8" s="50"/>
      <c r="K8" s="50">
        <v>3</v>
      </c>
      <c r="L8" s="50"/>
      <c r="M8" s="52"/>
      <c r="N8" s="52"/>
      <c r="O8" s="52"/>
      <c r="P8" s="52"/>
      <c r="Q8" s="16" t="s">
        <v>55</v>
      </c>
    </row>
    <row r="9" spans="1:17" ht="17.25" customHeight="1">
      <c r="A9" s="113"/>
      <c r="B9" s="49" t="s">
        <v>129</v>
      </c>
      <c r="C9" s="49"/>
      <c r="D9" s="49">
        <v>3</v>
      </c>
      <c r="E9" s="49"/>
      <c r="F9" s="50">
        <v>51</v>
      </c>
      <c r="G9" s="52">
        <v>51</v>
      </c>
      <c r="H9" s="52"/>
      <c r="I9" s="52"/>
      <c r="J9" s="52"/>
      <c r="K9" s="52"/>
      <c r="L9" s="52">
        <v>3</v>
      </c>
      <c r="M9" s="52"/>
      <c r="N9" s="52"/>
      <c r="O9" s="52"/>
      <c r="P9" s="52"/>
      <c r="Q9" s="16" t="s">
        <v>55</v>
      </c>
    </row>
    <row r="10" spans="1:17" ht="17.25" customHeight="1">
      <c r="A10" s="113"/>
      <c r="B10" s="49" t="s">
        <v>130</v>
      </c>
      <c r="C10" s="49"/>
      <c r="D10" s="49">
        <v>3</v>
      </c>
      <c r="E10" s="49"/>
      <c r="F10" s="52">
        <v>51</v>
      </c>
      <c r="G10" s="52">
        <v>51</v>
      </c>
      <c r="H10" s="52"/>
      <c r="I10" s="52"/>
      <c r="J10" s="52"/>
      <c r="K10" s="52"/>
      <c r="L10" s="52">
        <v>3</v>
      </c>
      <c r="M10" s="52"/>
      <c r="N10" s="52"/>
      <c r="O10" s="52"/>
      <c r="P10" s="52"/>
      <c r="Q10" s="16" t="s">
        <v>55</v>
      </c>
    </row>
    <row r="11" spans="1:17" ht="17.25" customHeight="1">
      <c r="A11" s="113"/>
      <c r="B11" s="49" t="s">
        <v>131</v>
      </c>
      <c r="C11" s="49"/>
      <c r="D11" s="49">
        <v>3</v>
      </c>
      <c r="E11" s="49"/>
      <c r="F11" s="52">
        <v>51</v>
      </c>
      <c r="G11" s="52">
        <v>51</v>
      </c>
      <c r="H11" s="52"/>
      <c r="I11" s="52"/>
      <c r="J11" s="52"/>
      <c r="K11" s="52"/>
      <c r="L11" s="52"/>
      <c r="M11" s="52">
        <v>3</v>
      </c>
      <c r="N11" s="52"/>
      <c r="O11" s="52"/>
      <c r="P11" s="52"/>
      <c r="Q11" s="16" t="s">
        <v>54</v>
      </c>
    </row>
    <row r="12" spans="1:17" ht="17.25" customHeight="1">
      <c r="A12" s="113"/>
      <c r="B12" s="49" t="s">
        <v>132</v>
      </c>
      <c r="C12" s="49"/>
      <c r="D12" s="49">
        <v>3</v>
      </c>
      <c r="E12" s="49"/>
      <c r="F12" s="52">
        <v>51</v>
      </c>
      <c r="G12" s="52">
        <v>51</v>
      </c>
      <c r="H12" s="52"/>
      <c r="I12" s="52"/>
      <c r="J12" s="52"/>
      <c r="K12" s="52"/>
      <c r="L12" s="52"/>
      <c r="M12" s="52">
        <v>3</v>
      </c>
      <c r="N12" s="52"/>
      <c r="O12" s="52"/>
      <c r="P12" s="52"/>
      <c r="Q12" s="16" t="s">
        <v>55</v>
      </c>
    </row>
    <row r="13" spans="1:17" ht="17.25" customHeight="1">
      <c r="A13" s="113"/>
      <c r="B13" s="49" t="s">
        <v>133</v>
      </c>
      <c r="C13" s="49"/>
      <c r="D13" s="49">
        <v>3</v>
      </c>
      <c r="E13" s="49"/>
      <c r="F13" s="52">
        <v>51</v>
      </c>
      <c r="G13" s="52">
        <v>51</v>
      </c>
      <c r="H13" s="52"/>
      <c r="I13" s="52"/>
      <c r="J13" s="52"/>
      <c r="K13" s="52"/>
      <c r="L13" s="52"/>
      <c r="M13" s="52"/>
      <c r="N13" s="52">
        <v>3</v>
      </c>
      <c r="O13" s="52"/>
      <c r="P13" s="52"/>
      <c r="Q13" s="16" t="s">
        <v>55</v>
      </c>
    </row>
    <row r="14" spans="1:17" ht="17.25" customHeight="1">
      <c r="A14" s="113"/>
      <c r="B14" s="49" t="s">
        <v>134</v>
      </c>
      <c r="C14" s="49"/>
      <c r="D14" s="49">
        <v>2</v>
      </c>
      <c r="E14" s="49"/>
      <c r="F14" s="52">
        <v>34</v>
      </c>
      <c r="G14" s="52">
        <v>34</v>
      </c>
      <c r="H14" s="52"/>
      <c r="I14" s="52"/>
      <c r="J14" s="52"/>
      <c r="K14" s="52"/>
      <c r="L14" s="52"/>
      <c r="M14" s="52"/>
      <c r="N14" s="52"/>
      <c r="O14" s="52">
        <v>2</v>
      </c>
      <c r="P14" s="52"/>
      <c r="Q14" s="17" t="s">
        <v>55</v>
      </c>
    </row>
    <row r="15" spans="1:17" ht="17.25" customHeight="1">
      <c r="A15" s="113"/>
      <c r="B15" s="49" t="s">
        <v>135</v>
      </c>
      <c r="C15" s="49"/>
      <c r="D15" s="49">
        <v>2</v>
      </c>
      <c r="E15" s="49"/>
      <c r="F15" s="52">
        <v>34</v>
      </c>
      <c r="G15" s="52">
        <v>34</v>
      </c>
      <c r="H15" s="52"/>
      <c r="I15" s="52"/>
      <c r="J15" s="52"/>
      <c r="K15" s="52"/>
      <c r="L15" s="52"/>
      <c r="M15" s="52">
        <v>2</v>
      </c>
      <c r="N15" s="52"/>
      <c r="O15" s="52"/>
      <c r="P15" s="52"/>
      <c r="Q15" s="16" t="s">
        <v>55</v>
      </c>
    </row>
    <row r="16" spans="1:17" ht="17.25" customHeight="1">
      <c r="A16" s="113"/>
      <c r="B16" s="49" t="s">
        <v>136</v>
      </c>
      <c r="C16" s="49"/>
      <c r="D16" s="49">
        <v>3</v>
      </c>
      <c r="E16" s="49"/>
      <c r="F16" s="52">
        <v>51</v>
      </c>
      <c r="G16" s="52">
        <v>51</v>
      </c>
      <c r="H16" s="52"/>
      <c r="I16" s="52"/>
      <c r="J16" s="52"/>
      <c r="K16" s="52"/>
      <c r="L16" s="52"/>
      <c r="M16" s="52"/>
      <c r="N16" s="52">
        <v>3</v>
      </c>
      <c r="O16" s="52"/>
      <c r="P16" s="52"/>
      <c r="Q16" s="16" t="s">
        <v>55</v>
      </c>
    </row>
    <row r="17" spans="1:17" ht="17.25" customHeight="1">
      <c r="A17" s="113" t="s">
        <v>137</v>
      </c>
      <c r="B17" s="49" t="s">
        <v>138</v>
      </c>
      <c r="C17" s="49"/>
      <c r="D17" s="49">
        <v>2</v>
      </c>
      <c r="E17" s="49"/>
      <c r="F17" s="50">
        <v>34</v>
      </c>
      <c r="G17" s="53"/>
      <c r="H17" s="50">
        <v>34</v>
      </c>
      <c r="I17" s="52"/>
      <c r="J17" s="52"/>
      <c r="K17" s="52"/>
      <c r="L17" s="52"/>
      <c r="M17" s="52"/>
      <c r="N17" s="52"/>
      <c r="O17" s="52">
        <v>2</v>
      </c>
      <c r="P17" s="52"/>
      <c r="Q17" s="16" t="s">
        <v>55</v>
      </c>
    </row>
    <row r="18" spans="1:17" ht="17.25" customHeight="1">
      <c r="A18" s="113"/>
      <c r="B18" s="49" t="s">
        <v>139</v>
      </c>
      <c r="C18" s="49"/>
      <c r="D18" s="49">
        <v>4</v>
      </c>
      <c r="E18" s="49"/>
      <c r="F18" s="50"/>
      <c r="G18" s="53"/>
      <c r="H18" s="50"/>
      <c r="I18" s="52"/>
      <c r="J18" s="52"/>
      <c r="K18" s="52"/>
      <c r="L18" s="52"/>
      <c r="M18" s="52"/>
      <c r="N18" s="52"/>
      <c r="O18" s="52"/>
      <c r="P18" s="52">
        <v>4</v>
      </c>
      <c r="Q18" s="16" t="s">
        <v>55</v>
      </c>
    </row>
    <row r="19" spans="1:17" ht="17.25" customHeight="1">
      <c r="A19" s="110" t="s">
        <v>140</v>
      </c>
      <c r="B19" s="110"/>
      <c r="C19" s="12"/>
      <c r="D19" s="12">
        <f>SUM(D5:D18)</f>
        <v>40</v>
      </c>
      <c r="E19" s="12"/>
      <c r="F19" s="15">
        <f>SUM(F5:F18)</f>
        <v>612</v>
      </c>
      <c r="G19" s="13">
        <v>544</v>
      </c>
      <c r="H19" s="13">
        <v>68</v>
      </c>
      <c r="I19" s="15"/>
      <c r="J19" s="15"/>
      <c r="K19" s="15">
        <v>9</v>
      </c>
      <c r="L19" s="15">
        <v>9</v>
      </c>
      <c r="M19" s="15">
        <v>8</v>
      </c>
      <c r="N19" s="15">
        <v>6</v>
      </c>
      <c r="O19" s="15">
        <v>4</v>
      </c>
      <c r="P19" s="15">
        <v>4</v>
      </c>
      <c r="Q19" s="18"/>
    </row>
    <row r="20" spans="1:17" ht="28.5" customHeight="1">
      <c r="A20" s="111" t="s">
        <v>146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>
      <c r="A21" t="s">
        <v>145</v>
      </c>
    </row>
    <row r="22" spans="1:17" ht="22.5">
      <c r="A22" s="86" t="s">
        <v>148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>
      <c r="A23" s="93" t="s">
        <v>1</v>
      </c>
      <c r="B23" s="99" t="s">
        <v>0</v>
      </c>
      <c r="C23" s="99" t="s">
        <v>2</v>
      </c>
      <c r="D23" s="102" t="s">
        <v>3</v>
      </c>
      <c r="E23" s="102" t="s">
        <v>122</v>
      </c>
      <c r="F23" s="102" t="s">
        <v>5</v>
      </c>
      <c r="G23" s="106" t="s">
        <v>6</v>
      </c>
      <c r="H23" s="107"/>
      <c r="I23" s="87" t="s">
        <v>7</v>
      </c>
      <c r="J23" s="88"/>
      <c r="K23" s="88"/>
      <c r="L23" s="88"/>
      <c r="M23" s="88"/>
      <c r="N23" s="88"/>
      <c r="O23" s="88"/>
      <c r="P23" s="89"/>
      <c r="Q23" s="93" t="s">
        <v>8</v>
      </c>
    </row>
    <row r="24" spans="1:17">
      <c r="A24" s="94"/>
      <c r="B24" s="100"/>
      <c r="C24" s="100"/>
      <c r="D24" s="103"/>
      <c r="E24" s="103"/>
      <c r="F24" s="103"/>
      <c r="G24" s="108"/>
      <c r="H24" s="109"/>
      <c r="I24" s="87" t="s">
        <v>9</v>
      </c>
      <c r="J24" s="89"/>
      <c r="K24" s="87" t="s">
        <v>10</v>
      </c>
      <c r="L24" s="89"/>
      <c r="M24" s="87" t="s">
        <v>11</v>
      </c>
      <c r="N24" s="89"/>
      <c r="O24" s="87" t="s">
        <v>12</v>
      </c>
      <c r="P24" s="89"/>
      <c r="Q24" s="94"/>
    </row>
    <row r="25" spans="1:17" ht="21">
      <c r="A25" s="95"/>
      <c r="B25" s="101"/>
      <c r="C25" s="101"/>
      <c r="D25" s="104"/>
      <c r="E25" s="104"/>
      <c r="F25" s="104"/>
      <c r="G25" s="1" t="s">
        <v>13</v>
      </c>
      <c r="H25" s="1" t="s">
        <v>14</v>
      </c>
      <c r="I25" s="7" t="s">
        <v>15</v>
      </c>
      <c r="J25" s="7" t="s">
        <v>16</v>
      </c>
      <c r="K25" s="7" t="s">
        <v>17</v>
      </c>
      <c r="L25" s="7" t="s">
        <v>18</v>
      </c>
      <c r="M25" s="7" t="s">
        <v>19</v>
      </c>
      <c r="N25" s="7" t="s">
        <v>20</v>
      </c>
      <c r="O25" s="7" t="s">
        <v>21</v>
      </c>
      <c r="P25" s="7" t="s">
        <v>22</v>
      </c>
      <c r="Q25" s="105"/>
    </row>
    <row r="26" spans="1:17" ht="15" customHeight="1">
      <c r="A26" s="96" t="s">
        <v>127</v>
      </c>
      <c r="B26" s="55" t="s">
        <v>128</v>
      </c>
      <c r="C26" s="55"/>
      <c r="D26" s="55">
        <v>3</v>
      </c>
      <c r="E26" s="55"/>
      <c r="F26" s="56">
        <v>51</v>
      </c>
      <c r="G26" s="56">
        <v>51</v>
      </c>
      <c r="H26" s="56"/>
      <c r="I26" s="62"/>
      <c r="J26" s="57"/>
      <c r="K26" s="56">
        <v>3</v>
      </c>
      <c r="L26" s="56"/>
      <c r="M26" s="56"/>
      <c r="N26" s="56"/>
      <c r="O26" s="56"/>
      <c r="P26" s="58"/>
      <c r="Q26" s="8" t="s">
        <v>55</v>
      </c>
    </row>
    <row r="27" spans="1:17" ht="15" customHeight="1">
      <c r="A27" s="97"/>
      <c r="B27" s="55" t="s">
        <v>130</v>
      </c>
      <c r="C27" s="55"/>
      <c r="D27" s="55">
        <v>3</v>
      </c>
      <c r="E27" s="55"/>
      <c r="F27" s="56">
        <v>51</v>
      </c>
      <c r="G27" s="56">
        <v>51</v>
      </c>
      <c r="H27" s="56"/>
      <c r="I27" s="59"/>
      <c r="J27" s="56"/>
      <c r="K27" s="56">
        <v>3</v>
      </c>
      <c r="L27" s="56"/>
      <c r="M27" s="56"/>
      <c r="N27" s="56"/>
      <c r="O27" s="56"/>
      <c r="P27" s="58"/>
      <c r="Q27" s="8" t="s">
        <v>55</v>
      </c>
    </row>
    <row r="28" spans="1:17" ht="15" customHeight="1">
      <c r="A28" s="97"/>
      <c r="B28" s="54" t="s">
        <v>129</v>
      </c>
      <c r="C28" s="55"/>
      <c r="D28" s="55">
        <v>3</v>
      </c>
      <c r="E28" s="55"/>
      <c r="F28" s="56">
        <v>51</v>
      </c>
      <c r="G28" s="56">
        <v>51</v>
      </c>
      <c r="H28" s="56"/>
      <c r="I28" s="56"/>
      <c r="J28" s="56"/>
      <c r="K28" s="56"/>
      <c r="L28" s="56">
        <v>3</v>
      </c>
      <c r="M28" s="56"/>
      <c r="N28" s="56"/>
      <c r="O28" s="56"/>
      <c r="P28" s="58"/>
      <c r="Q28" s="8" t="s">
        <v>55</v>
      </c>
    </row>
    <row r="29" spans="1:17" ht="15" customHeight="1">
      <c r="A29" s="98"/>
      <c r="B29" s="54" t="s">
        <v>131</v>
      </c>
      <c r="C29" s="55"/>
      <c r="D29" s="55">
        <v>3</v>
      </c>
      <c r="E29" s="55"/>
      <c r="F29" s="56">
        <v>51</v>
      </c>
      <c r="G29" s="56">
        <v>51</v>
      </c>
      <c r="H29" s="56"/>
      <c r="I29" s="56"/>
      <c r="J29" s="56"/>
      <c r="K29" s="56"/>
      <c r="L29" s="56">
        <v>3</v>
      </c>
      <c r="M29" s="56"/>
      <c r="N29" s="56"/>
      <c r="O29" s="56"/>
      <c r="P29" s="58"/>
      <c r="Q29" s="8" t="s">
        <v>54</v>
      </c>
    </row>
    <row r="30" spans="1:17" ht="15" customHeight="1">
      <c r="A30" s="96" t="s">
        <v>141</v>
      </c>
      <c r="B30" s="60" t="s">
        <v>132</v>
      </c>
      <c r="C30" s="55"/>
      <c r="D30" s="55">
        <v>2</v>
      </c>
      <c r="E30" s="55"/>
      <c r="F30" s="56">
        <v>34</v>
      </c>
      <c r="G30" s="56">
        <v>34</v>
      </c>
      <c r="H30" s="56"/>
      <c r="I30" s="56"/>
      <c r="J30" s="56"/>
      <c r="K30" s="56"/>
      <c r="L30" s="56"/>
      <c r="M30" s="58">
        <v>2</v>
      </c>
      <c r="N30" s="58"/>
      <c r="O30" s="58"/>
      <c r="P30" s="58"/>
      <c r="Q30" s="8" t="s">
        <v>55</v>
      </c>
    </row>
    <row r="31" spans="1:17" ht="15" customHeight="1">
      <c r="A31" s="97"/>
      <c r="B31" s="61" t="s">
        <v>133</v>
      </c>
      <c r="C31" s="55"/>
      <c r="D31" s="55">
        <v>2</v>
      </c>
      <c r="E31" s="55"/>
      <c r="F31" s="56">
        <v>34</v>
      </c>
      <c r="G31" s="58">
        <v>34</v>
      </c>
      <c r="H31" s="58"/>
      <c r="I31" s="58"/>
      <c r="J31" s="58"/>
      <c r="K31" s="58"/>
      <c r="L31" s="58"/>
      <c r="M31" s="58"/>
      <c r="N31" s="58">
        <v>2</v>
      </c>
      <c r="O31" s="58"/>
      <c r="P31" s="58"/>
      <c r="Q31" s="8" t="s">
        <v>55</v>
      </c>
    </row>
    <row r="32" spans="1:17" ht="15" customHeight="1">
      <c r="A32" s="97"/>
      <c r="B32" s="55" t="s">
        <v>142</v>
      </c>
      <c r="C32" s="55"/>
      <c r="D32" s="55">
        <v>2</v>
      </c>
      <c r="E32" s="55"/>
      <c r="F32" s="58">
        <v>34</v>
      </c>
      <c r="G32" s="58">
        <v>34</v>
      </c>
      <c r="H32" s="58"/>
      <c r="I32" s="58"/>
      <c r="J32" s="58"/>
      <c r="K32" s="58"/>
      <c r="L32" s="58"/>
      <c r="M32" s="58"/>
      <c r="N32" s="58"/>
      <c r="O32" s="58">
        <v>2</v>
      </c>
      <c r="P32" s="58"/>
      <c r="Q32" s="8" t="s">
        <v>55</v>
      </c>
    </row>
    <row r="33" spans="1:17" ht="15" customHeight="1">
      <c r="A33" s="97"/>
      <c r="B33" s="55" t="s">
        <v>135</v>
      </c>
      <c r="C33" s="55"/>
      <c r="D33" s="55">
        <v>2</v>
      </c>
      <c r="E33" s="55"/>
      <c r="F33" s="58">
        <v>34</v>
      </c>
      <c r="G33" s="58">
        <v>34</v>
      </c>
      <c r="H33" s="58"/>
      <c r="I33" s="58"/>
      <c r="J33" s="58"/>
      <c r="K33" s="58"/>
      <c r="L33" s="58"/>
      <c r="M33" s="58">
        <v>2</v>
      </c>
      <c r="N33" s="58"/>
      <c r="O33" s="58"/>
      <c r="P33" s="58"/>
      <c r="Q33" s="8" t="s">
        <v>55</v>
      </c>
    </row>
    <row r="34" spans="1:17" ht="15" customHeight="1">
      <c r="A34" s="97"/>
      <c r="B34" s="55" t="s">
        <v>143</v>
      </c>
      <c r="C34" s="55"/>
      <c r="D34" s="55">
        <v>2</v>
      </c>
      <c r="E34" s="55"/>
      <c r="F34" s="58">
        <v>34</v>
      </c>
      <c r="G34" s="58">
        <v>34</v>
      </c>
      <c r="H34" s="58"/>
      <c r="I34" s="58"/>
      <c r="J34" s="58"/>
      <c r="K34" s="58"/>
      <c r="L34" s="58"/>
      <c r="M34" s="58">
        <v>2</v>
      </c>
      <c r="N34" s="58"/>
      <c r="O34" s="58"/>
      <c r="P34" s="58"/>
      <c r="Q34" s="8" t="s">
        <v>55</v>
      </c>
    </row>
    <row r="35" spans="1:17" ht="15" customHeight="1">
      <c r="A35" s="98"/>
      <c r="B35" s="55" t="s">
        <v>136</v>
      </c>
      <c r="C35" s="55"/>
      <c r="D35" s="55">
        <v>2</v>
      </c>
      <c r="E35" s="55"/>
      <c r="F35" s="58">
        <v>34</v>
      </c>
      <c r="G35" s="58">
        <v>34</v>
      </c>
      <c r="H35" s="58"/>
      <c r="I35" s="58"/>
      <c r="J35" s="58"/>
      <c r="K35" s="58"/>
      <c r="L35" s="58"/>
      <c r="M35" s="58"/>
      <c r="N35" s="58">
        <v>2</v>
      </c>
      <c r="O35" s="58"/>
      <c r="P35" s="58"/>
      <c r="Q35" s="8" t="s">
        <v>55</v>
      </c>
    </row>
    <row r="36" spans="1:17" ht="15" customHeight="1">
      <c r="A36" s="96" t="s">
        <v>137</v>
      </c>
      <c r="B36" s="55" t="s">
        <v>138</v>
      </c>
      <c r="C36" s="55"/>
      <c r="D36" s="55">
        <v>2</v>
      </c>
      <c r="E36" s="55"/>
      <c r="F36" s="56">
        <v>34</v>
      </c>
      <c r="G36" s="56"/>
      <c r="H36" s="56">
        <v>34</v>
      </c>
      <c r="I36" s="58"/>
      <c r="J36" s="58"/>
      <c r="K36" s="58"/>
      <c r="L36" s="58"/>
      <c r="M36" s="58"/>
      <c r="N36" s="58"/>
      <c r="O36" s="58">
        <v>2</v>
      </c>
      <c r="P36" s="58"/>
      <c r="Q36" s="8" t="s">
        <v>55</v>
      </c>
    </row>
    <row r="37" spans="1:17" ht="15" customHeight="1">
      <c r="A37" s="98"/>
      <c r="B37" s="54" t="s">
        <v>139</v>
      </c>
      <c r="C37" s="55"/>
      <c r="D37" s="55">
        <v>4</v>
      </c>
      <c r="E37" s="55"/>
      <c r="F37" s="56"/>
      <c r="G37" s="56"/>
      <c r="H37" s="56"/>
      <c r="I37" s="58"/>
      <c r="J37" s="58"/>
      <c r="K37" s="58"/>
      <c r="L37" s="58"/>
      <c r="M37" s="58"/>
      <c r="N37" s="58"/>
      <c r="O37" s="58"/>
      <c r="P37" s="58">
        <v>4</v>
      </c>
      <c r="Q37" s="8" t="s">
        <v>55</v>
      </c>
    </row>
    <row r="38" spans="1:17" ht="15" customHeight="1">
      <c r="A38" s="90" t="s">
        <v>140</v>
      </c>
      <c r="B38" s="91"/>
      <c r="C38" s="2"/>
      <c r="D38" s="2">
        <v>30</v>
      </c>
      <c r="E38" s="2"/>
      <c r="F38" s="5">
        <f>SUM(F26:F37)</f>
        <v>442</v>
      </c>
      <c r="G38" s="3">
        <v>408</v>
      </c>
      <c r="H38" s="3">
        <v>34</v>
      </c>
      <c r="I38" s="5"/>
      <c r="J38" s="5"/>
      <c r="K38" s="5">
        <v>6</v>
      </c>
      <c r="L38" s="5">
        <v>6</v>
      </c>
      <c r="M38" s="5">
        <v>6</v>
      </c>
      <c r="N38" s="5">
        <v>4</v>
      </c>
      <c r="O38" s="5">
        <v>4</v>
      </c>
      <c r="P38" s="5">
        <v>4</v>
      </c>
      <c r="Q38" s="9"/>
    </row>
    <row r="39" spans="1:17" ht="41.25" customHeight="1">
      <c r="A39" s="92" t="s">
        <v>144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</sheetData>
  <mergeCells count="38">
    <mergeCell ref="A1:Q1"/>
    <mergeCell ref="I2:P2"/>
    <mergeCell ref="I3:J3"/>
    <mergeCell ref="K3:L3"/>
    <mergeCell ref="M3:N3"/>
    <mergeCell ref="O3:P3"/>
    <mergeCell ref="A19:B19"/>
    <mergeCell ref="A20:Q20"/>
    <mergeCell ref="A2:A4"/>
    <mergeCell ref="A5:A7"/>
    <mergeCell ref="A8:A16"/>
    <mergeCell ref="A17:A18"/>
    <mergeCell ref="B2:B4"/>
    <mergeCell ref="C2:C4"/>
    <mergeCell ref="D2:D4"/>
    <mergeCell ref="E2:E4"/>
    <mergeCell ref="F2:F4"/>
    <mergeCell ref="Q2:Q4"/>
    <mergeCell ref="G2:H3"/>
    <mergeCell ref="A38:B38"/>
    <mergeCell ref="A39:Q39"/>
    <mergeCell ref="A23:A25"/>
    <mergeCell ref="A26:A29"/>
    <mergeCell ref="A30:A35"/>
    <mergeCell ref="A36:A37"/>
    <mergeCell ref="B23:B25"/>
    <mergeCell ref="C23:C25"/>
    <mergeCell ref="D23:D25"/>
    <mergeCell ref="E23:E25"/>
    <mergeCell ref="F23:F25"/>
    <mergeCell ref="Q23:Q25"/>
    <mergeCell ref="G23:H24"/>
    <mergeCell ref="A22:Q22"/>
    <mergeCell ref="I23:P23"/>
    <mergeCell ref="I24:J24"/>
    <mergeCell ref="K24:L24"/>
    <mergeCell ref="M24:N24"/>
    <mergeCell ref="O24:P24"/>
  </mergeCells>
  <phoneticPr fontId="17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9"/>
  <sheetViews>
    <sheetView workbookViewId="0">
      <selection sqref="A1:XFD18"/>
    </sheetView>
  </sheetViews>
  <sheetFormatPr defaultColWidth="9" defaultRowHeight="13.5"/>
  <cols>
    <col min="1" max="1" width="12.25" customWidth="1"/>
    <col min="2" max="2" width="24" customWidth="1"/>
    <col min="3" max="3" width="7.5" customWidth="1"/>
    <col min="4" max="4" width="4.375" customWidth="1"/>
    <col min="5" max="6" width="6.125" customWidth="1"/>
    <col min="7" max="16" width="4.5" customWidth="1"/>
    <col min="17" max="17" width="10.5" customWidth="1"/>
  </cols>
  <sheetData>
    <row r="19" spans="1:1">
      <c r="A19" s="6"/>
    </row>
  </sheetData>
  <phoneticPr fontId="3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管理学类</vt:lpstr>
      <vt:lpstr>双学位</vt:lpstr>
      <vt:lpstr>双专业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2019-05-17T07:03:49Z</cp:lastPrinted>
  <dcterms:created xsi:type="dcterms:W3CDTF">2006-09-16T00:00:00Z</dcterms:created>
  <dcterms:modified xsi:type="dcterms:W3CDTF">2019-05-17T07:04:07Z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